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700" activeTab="0"/>
  </bookViews>
  <sheets>
    <sheet name="Darbu apjomi_22pii" sheetId="1" r:id="rId1"/>
    <sheet name="Darbu apjomi_20pii" sheetId="2" r:id="rId2"/>
  </sheets>
  <externalReferences>
    <externalReference r:id="rId5"/>
    <externalReference r:id="rId6"/>
    <externalReference r:id="rId7"/>
    <externalReference r:id="rId8"/>
  </externalReferences>
  <definedNames>
    <definedName name="__xlnm.Print_Area_1">#REF!</definedName>
    <definedName name="__xlnm.Print_Titles_13">'[4]TN'!#REF!</definedName>
    <definedName name="__xlnm.Print_Titles_2">NA()</definedName>
    <definedName name="__xlnm.Print_Titles_7">NA()</definedName>
    <definedName name="__xlnm.Print_Titles_8">NA()</definedName>
    <definedName name="_xlnm.Print_Area_1">#REF!</definedName>
    <definedName name="a">'[1]1_8'!#REF!</definedName>
    <definedName name="Excel_BuiltIn_Print_Area">#REF!</definedName>
    <definedName name="Excel_BuiltIn_Print_Area_1">#REF!</definedName>
    <definedName name="Excel_BuiltIn_Print_Area_2">#REF!</definedName>
    <definedName name="Excel_BuiltIn_Print_Area_3">#REF!</definedName>
    <definedName name="Excel_BuiltIn_Print_Area_4">#REF!</definedName>
    <definedName name="Excel_BuiltIn_Print_Titles_10">'[1]1_5'!#REF!</definedName>
    <definedName name="Excel_BuiltIn_Print_Titles_11">'[1]1_6'!#REF!</definedName>
    <definedName name="Excel_BuiltIn_Print_Titles_12">'[1]1_7'!#REF!</definedName>
    <definedName name="Excel_BuiltIn_Print_Titles_13">'[1]1_8'!#REF!</definedName>
    <definedName name="Excel_BuiltIn_Print_Titles_14">'[1]1_9'!#REF!</definedName>
    <definedName name="Excel_BuiltIn_Print_Titles_15">'[1]1_10'!#REF!</definedName>
    <definedName name="Excel_BuiltIn_Print_Titles_16">'[1]1_11'!#REF!</definedName>
    <definedName name="Excel_BuiltIn_Print_Titles_17">'[1]1_12'!#REF!</definedName>
    <definedName name="Excel_BuiltIn_Print_Titles_18">'[1]1_13'!#REF!</definedName>
    <definedName name="Excel_BuiltIn_Print_Titles_19">'[1]1_14'!#REF!</definedName>
    <definedName name="Excel_BuiltIn_Print_Titles_20">'[1]1_15'!#REF!</definedName>
    <definedName name="Excel_BuiltIn_Print_Titles_21">'[1]1_16'!#REF!</definedName>
    <definedName name="Excel_BuiltIn_Print_Titles_22">'[1]1_17'!#REF!</definedName>
    <definedName name="Excel_BuiltIn_Print_Titles_23">'[1]1_18'!#REF!</definedName>
    <definedName name="Excel_BuiltIn_Print_Titles_24">'[1]2'!#REF!</definedName>
    <definedName name="Excel_BuiltIn_Print_Titles_25">'[1]3 '!#REF!</definedName>
    <definedName name="Excel_BuiltIn_Print_Titles_26">'[1]4 '!#REF!</definedName>
    <definedName name="Excel_BuiltIn_Print_Titles_27">'[1]5 '!#REF!</definedName>
    <definedName name="Excel_BuiltIn_Print_Titles_28">'[1]6'!#REF!</definedName>
    <definedName name="Excel_BuiltIn_Print_Titles_32">'[1]10'!#REF!</definedName>
    <definedName name="Excel_BuiltIn_Print_Titles_33">'[1]11'!#REF!</definedName>
    <definedName name="Excel_BuiltIn_Print_Titles_34">'[1]12'!#REF!</definedName>
    <definedName name="Excel_BuiltIn_Print_Titles_35">'[1]13'!#REF!</definedName>
    <definedName name="Excel_BuiltIn_Print_Titles_36">'[1]14'!#REF!</definedName>
    <definedName name="Excel_BuiltIn_Print_Titles_37">'[2]15'!#REF!</definedName>
    <definedName name="Excel_BuiltIn_Print_Titles_7">'[1]1_2'!#REF!</definedName>
    <definedName name="Excel_BuiltIn_Print_Titles_8">'[1]1_3'!#REF!</definedName>
    <definedName name="Excel_BuiltIn_Print_Titles_9">'[1]1_4'!#REF!</definedName>
    <definedName name="kcita">#REF!</definedName>
    <definedName name="konni">#REF!</definedName>
    <definedName name="kSB">#REF!</definedName>
    <definedName name="ooo">'[3]15'!#REF!</definedName>
    <definedName name="P">#REF!</definedName>
  </definedNames>
  <calcPr fullCalcOnLoad="1"/>
</workbook>
</file>

<file path=xl/sharedStrings.xml><?xml version="1.0" encoding="utf-8"?>
<sst xmlns="http://schemas.openxmlformats.org/spreadsheetml/2006/main" count="357" uniqueCount="205">
  <si>
    <t>Darba nosaukums</t>
  </si>
  <si>
    <t>Kopā:</t>
  </si>
  <si>
    <t xml:space="preserve">Ķieģeļi </t>
  </si>
  <si>
    <t>tūkst. gb</t>
  </si>
  <si>
    <t>Java</t>
  </si>
  <si>
    <t>Logu bloku un vitrīnu demontāža</t>
  </si>
  <si>
    <t>m2</t>
  </si>
  <si>
    <t>Ailu aizmurējumi ar ķieģeļiem</t>
  </si>
  <si>
    <t>m3</t>
  </si>
  <si>
    <t>Vitrīnu montāža 1 gab.</t>
  </si>
  <si>
    <t>Vitrīna</t>
  </si>
  <si>
    <t>gab.</t>
  </si>
  <si>
    <t>Logu bloku uzstādīšāna</t>
  </si>
  <si>
    <t>Logu bloks</t>
  </si>
  <si>
    <t xml:space="preserve">Fasādes virsmu apšūšana ar akmens vati b=200mm, pielīmējot un stiprinot ar dībeļnaglām </t>
  </si>
  <si>
    <t>Siltumizolācija A1 ugunsdrošības klases ar λ&lt;0,037W/mK, b=200mm biezumā</t>
  </si>
  <si>
    <t xml:space="preserve"> līmjava</t>
  </si>
  <si>
    <t>kg</t>
  </si>
  <si>
    <t xml:space="preserve">dībeļi siltumizolācijai </t>
  </si>
  <si>
    <t>gb</t>
  </si>
  <si>
    <t>Izolēto virsmu stiegrošana ar stiklašķiedras sietu,stiprinot un izlīdzinot virsmu ar līmjavu</t>
  </si>
  <si>
    <t>līmjava</t>
  </si>
  <si>
    <t xml:space="preserve">stiklašķiedras siets </t>
  </si>
  <si>
    <t>Ailu un fasādes virsmu apmešana ar dekoratīvo javu</t>
  </si>
  <si>
    <t xml:space="preserve">dekoratīvais apmetums </t>
  </si>
  <si>
    <t xml:space="preserve">grunts </t>
  </si>
  <si>
    <t>l</t>
  </si>
  <si>
    <t xml:space="preserve">Fasādes un ailu krāsojums </t>
  </si>
  <si>
    <t>krāsa ton.</t>
  </si>
  <si>
    <t>Santehnika</t>
  </si>
  <si>
    <t xml:space="preserve">Bērnu klozetpoda (komplektā ar skalojamo kasti, sēdriņķi un vāku) montāža </t>
  </si>
  <si>
    <t>kpl</t>
  </si>
  <si>
    <t>Keramikas roku mazgātnes (komplektā ar jaucējkrānu un sifonu) montāža</t>
  </si>
  <si>
    <t xml:space="preserve">Tehnisķa maisītāja montāža </t>
  </si>
  <si>
    <t>Mērv.</t>
  </si>
  <si>
    <t>1</t>
  </si>
  <si>
    <t>2</t>
  </si>
  <si>
    <t>3</t>
  </si>
  <si>
    <t>4</t>
  </si>
  <si>
    <t>Apkure</t>
  </si>
  <si>
    <t>Kods</t>
  </si>
  <si>
    <t>m</t>
  </si>
  <si>
    <t>Lodveida ventiļa Dn25 montāža</t>
  </si>
  <si>
    <t>Lodveida ventiļa Dn32 montāža</t>
  </si>
  <si>
    <t>Lodveida ventiļa Dn40 montāža</t>
  </si>
  <si>
    <t>Siltumapgāde</t>
  </si>
  <si>
    <t>Cauruļu PPR (PN20) D25 montāža</t>
  </si>
  <si>
    <t>Cauruļu PPR (PN20) D32 montāža</t>
  </si>
  <si>
    <t>Izlaišanas krāna Dn15 montāža</t>
  </si>
  <si>
    <t>PPR cauruļvadu veidgabali</t>
  </si>
  <si>
    <t>Cauruļvadu stiprinājumi un balsti</t>
  </si>
  <si>
    <t>Nekustīgais balsts Dn20 (D32x5,4)</t>
  </si>
  <si>
    <t>Nekustīgais balsts Dn25 (D40x6,7)</t>
  </si>
  <si>
    <t>Nekustīgais balsts Dn32 (D50x8,3)</t>
  </si>
  <si>
    <t>Nekustīgais balsts Dn40 (D63x10,5)</t>
  </si>
  <si>
    <t>Nekustīgais balsts Dn50 (D75x12,5)</t>
  </si>
  <si>
    <t xml:space="preserve">Cilpveida kompensators Dn25 </t>
  </si>
  <si>
    <t xml:space="preserve">Cilpveida kompensators Dn32 </t>
  </si>
  <si>
    <t xml:space="preserve">Cilpveida kompensators Dn40 </t>
  </si>
  <si>
    <t>Iegriešana esošā tīklā</t>
  </si>
  <si>
    <t>gab</t>
  </si>
  <si>
    <t>Esošās apkures sistēmas demontāža</t>
  </si>
  <si>
    <t>100m</t>
  </si>
  <si>
    <t>Pagrīdes kanālas betona plātnes demontāža</t>
  </si>
  <si>
    <t>Izolācijas no stikla vates un asbesta demontāža</t>
  </si>
  <si>
    <t>Pagrīdes kanālas tīrīšana</t>
  </si>
  <si>
    <t>Pagrīdes kanālas betona plātnes montāža  0,8m*0,4m</t>
  </si>
  <si>
    <r>
      <t xml:space="preserve">Pagrīdes kanālas ķieģeļu sienas nojaukšana          </t>
    </r>
    <r>
      <rPr>
        <sz val="10"/>
        <rFont val="Arial"/>
        <family val="2"/>
      </rPr>
      <t>(2 rindas)</t>
    </r>
  </si>
  <si>
    <t>euro</t>
  </si>
  <si>
    <t>Summa (euro)</t>
  </si>
  <si>
    <t>10-15</t>
  </si>
  <si>
    <t>5</t>
  </si>
  <si>
    <t>6</t>
  </si>
  <si>
    <t>7</t>
  </si>
  <si>
    <t>17-02000</t>
  </si>
  <si>
    <t>Akmens vātes cauruļvadu siltumizolācijas čaula  PAROC PHSALCT 28-20 montāža (vai ekvivalents)</t>
  </si>
  <si>
    <t>8</t>
  </si>
  <si>
    <t>Akmens vātes cauruļvadu siltumizolācijas čaula  PAROC PHSALCT 35-20 montāža (vai ekvivalents)</t>
  </si>
  <si>
    <t>9</t>
  </si>
  <si>
    <t>Akmens vātes cauruļvadu siltumizolācijas čaula  PAROC PHSALCT 42-20 montāža (vai ekvivalents)</t>
  </si>
  <si>
    <t>10</t>
  </si>
  <si>
    <t>Akmens vātes cauruļvadu siltumizolācijas čaula  PAROC PHSALCT 54-20 montāža (vai ekvivalents)</t>
  </si>
  <si>
    <t>11</t>
  </si>
  <si>
    <t>Akmens vātes cauruļvadu siltumizolācijas čaula  PAROC PHSALCT 64-30 montāža (vai ekvivalents)</t>
  </si>
  <si>
    <t>12</t>
  </si>
  <si>
    <t>Akmens vātes cauruļvadu siltumizolācijas čaula  PAROC PHSALCT 76-30 montāža (vai ekvivalents)</t>
  </si>
  <si>
    <t>13</t>
  </si>
  <si>
    <t>10-5</t>
  </si>
  <si>
    <t>14</t>
  </si>
  <si>
    <t>15</t>
  </si>
  <si>
    <t>16</t>
  </si>
  <si>
    <t>17</t>
  </si>
  <si>
    <t>18</t>
  </si>
  <si>
    <t>19</t>
  </si>
  <si>
    <t>20</t>
  </si>
  <si>
    <t>21</t>
  </si>
  <si>
    <t>22</t>
  </si>
  <si>
    <t>23</t>
  </si>
  <si>
    <t>24</t>
  </si>
  <si>
    <t>25</t>
  </si>
  <si>
    <t>26</t>
  </si>
  <si>
    <t>27</t>
  </si>
  <si>
    <t>28</t>
  </si>
  <si>
    <t>29</t>
  </si>
  <si>
    <t>30</t>
  </si>
  <si>
    <t>31</t>
  </si>
  <si>
    <t>32</t>
  </si>
  <si>
    <t>18-281</t>
  </si>
  <si>
    <t>Cauruļvadu skalošana un hidtauliskā pārbaude</t>
  </si>
  <si>
    <t>33</t>
  </si>
  <si>
    <t>34</t>
  </si>
  <si>
    <t>10-104</t>
  </si>
  <si>
    <t>Neparedzētie materiāli</t>
  </si>
  <si>
    <t>kpl.</t>
  </si>
  <si>
    <t xml:space="preserve">Demontāžas darbi </t>
  </si>
  <si>
    <t>35</t>
  </si>
  <si>
    <t>36</t>
  </si>
  <si>
    <t>37</t>
  </si>
  <si>
    <t>38</t>
  </si>
  <si>
    <t>39</t>
  </si>
  <si>
    <t>Asbesta izolācijas un stikla vate utilizēšana</t>
  </si>
  <si>
    <t>Piezīme</t>
  </si>
  <si>
    <t>Būvuzņēmējam  jāievērtē  darbu  daudzumos  minēto  darbu  veikšanai  nepieciešamie  pamatmateriāli  un  palīgmateriāli, to  iegāde   un  izmaksas. Konstrukciju  elementu  komplektācija  atbilstoši  izgatavotāju  firmu  instrukcijām.</t>
  </si>
  <si>
    <t>objekts</t>
  </si>
  <si>
    <r>
      <t xml:space="preserve">Cauruļu PPR, (PN20) </t>
    </r>
    <r>
      <rPr>
        <sz val="11"/>
        <rFont val="Arial"/>
        <family val="2"/>
      </rPr>
      <t>ø</t>
    </r>
    <r>
      <rPr>
        <sz val="11"/>
        <rFont val="Arial Narrow"/>
        <family val="2"/>
      </rPr>
      <t>15 (</t>
    </r>
    <r>
      <rPr>
        <sz val="11"/>
        <rFont val="Arial"/>
        <family val="2"/>
      </rPr>
      <t>ø</t>
    </r>
    <r>
      <rPr>
        <sz val="11"/>
        <rFont val="Arial Narrow"/>
        <family val="2"/>
      </rPr>
      <t>25x4.2) montāža</t>
    </r>
  </si>
  <si>
    <r>
      <t xml:space="preserve">Cauruļu PPR, (PN20) </t>
    </r>
    <r>
      <rPr>
        <sz val="11"/>
        <rFont val="Arial"/>
        <family val="2"/>
      </rPr>
      <t>ø</t>
    </r>
    <r>
      <rPr>
        <sz val="11"/>
        <rFont val="Arial Narrow"/>
        <family val="2"/>
      </rPr>
      <t>20 (</t>
    </r>
    <r>
      <rPr>
        <sz val="11"/>
        <rFont val="Arial"/>
        <family val="2"/>
      </rPr>
      <t>ø</t>
    </r>
    <r>
      <rPr>
        <sz val="11"/>
        <rFont val="Arial Narrow"/>
        <family val="2"/>
      </rPr>
      <t>32x5.4) montāža</t>
    </r>
  </si>
  <si>
    <r>
      <t xml:space="preserve">Cauruļu PPR, (PN20) </t>
    </r>
    <r>
      <rPr>
        <sz val="11"/>
        <rFont val="Arial"/>
        <family val="2"/>
      </rPr>
      <t>ø</t>
    </r>
    <r>
      <rPr>
        <sz val="11"/>
        <rFont val="Arial Narrow"/>
        <family val="2"/>
      </rPr>
      <t>25 (</t>
    </r>
    <r>
      <rPr>
        <sz val="11"/>
        <rFont val="Arial"/>
        <family val="2"/>
      </rPr>
      <t>ø</t>
    </r>
    <r>
      <rPr>
        <sz val="11"/>
        <rFont val="Arial Narrow"/>
        <family val="2"/>
      </rPr>
      <t>40x6.7) montāža</t>
    </r>
  </si>
  <si>
    <r>
      <t xml:space="preserve">Cauruļu PPR, (PN20) </t>
    </r>
    <r>
      <rPr>
        <sz val="11"/>
        <rFont val="Arial"/>
        <family val="2"/>
      </rPr>
      <t>ø</t>
    </r>
    <r>
      <rPr>
        <sz val="11"/>
        <rFont val="Arial Narrow"/>
        <family val="2"/>
      </rPr>
      <t>32 (</t>
    </r>
    <r>
      <rPr>
        <sz val="11"/>
        <rFont val="Arial"/>
        <family val="2"/>
      </rPr>
      <t>ø</t>
    </r>
    <r>
      <rPr>
        <sz val="11"/>
        <rFont val="Arial Narrow"/>
        <family val="2"/>
      </rPr>
      <t>50x8.3) montāža</t>
    </r>
  </si>
  <si>
    <r>
      <t xml:space="preserve">Cauruļu PPR, (PN20) </t>
    </r>
    <r>
      <rPr>
        <sz val="11"/>
        <rFont val="Arial"/>
        <family val="2"/>
      </rPr>
      <t>ø</t>
    </r>
    <r>
      <rPr>
        <sz val="11"/>
        <rFont val="Arial Narrow"/>
        <family val="2"/>
      </rPr>
      <t>40 (</t>
    </r>
    <r>
      <rPr>
        <sz val="11"/>
        <rFont val="Arial"/>
        <family val="2"/>
      </rPr>
      <t>ø</t>
    </r>
    <r>
      <rPr>
        <sz val="11"/>
        <rFont val="Arial Narrow"/>
        <family val="2"/>
      </rPr>
      <t>63x10.5) montāža</t>
    </r>
  </si>
  <si>
    <r>
      <t xml:space="preserve">Cauruļu PPR, (PN20) </t>
    </r>
    <r>
      <rPr>
        <sz val="11"/>
        <rFont val="Arial"/>
        <family val="2"/>
      </rPr>
      <t>ø</t>
    </r>
    <r>
      <rPr>
        <sz val="11"/>
        <rFont val="Arial Narrow"/>
        <family val="2"/>
      </rPr>
      <t>50 (</t>
    </r>
    <r>
      <rPr>
        <sz val="11"/>
        <rFont val="Arial"/>
        <family val="2"/>
      </rPr>
      <t>ø</t>
    </r>
    <r>
      <rPr>
        <sz val="11"/>
        <rFont val="Arial Narrow"/>
        <family val="2"/>
      </rPr>
      <t>75x12.5) montāža</t>
    </r>
  </si>
  <si>
    <t>Parapetu mūrējums ar ķieģeliem</t>
  </si>
  <si>
    <t>ķieģeļi</t>
  </si>
  <si>
    <t>t.gb.</t>
  </si>
  <si>
    <t>java</t>
  </si>
  <si>
    <t>(darba veids vai konstruktīvā nosaukums)</t>
  </si>
  <si>
    <t>Pasūtījuma Nr.:</t>
  </si>
  <si>
    <t xml:space="preserve">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 </t>
  </si>
  <si>
    <t>Tāme sastādīta ______.gada tirgus cenās, pamatojoties uz ________ daļas rasējumiem.</t>
  </si>
  <si>
    <t>Tāmes izmaksas (Euro) _______________</t>
  </si>
  <si>
    <t>Tāme sastādīta______.gada ___. _________________</t>
  </si>
  <si>
    <t>N.p.k.</t>
  </si>
  <si>
    <t>Daudz.</t>
  </si>
  <si>
    <t>Vienības izmaksas (euro)</t>
  </si>
  <si>
    <t>Sastādīja :</t>
  </si>
  <si>
    <t>Gaļina Zeļenska</t>
  </si>
  <si>
    <t>(paraksts un tā atšifrējums, datums)</t>
  </si>
  <si>
    <t>Sertifikāta Nr.</t>
  </si>
  <si>
    <t>20-6263</t>
  </si>
  <si>
    <t>Pārbaudīja :</t>
  </si>
  <si>
    <r>
      <t xml:space="preserve">Būves adrese: </t>
    </r>
    <r>
      <rPr>
        <u val="single"/>
        <sz val="12"/>
        <rFont val="Arial Narrow"/>
        <family val="2"/>
      </rPr>
      <t xml:space="preserve"> Poligona ielā 50 Daugavpilī.</t>
    </r>
  </si>
  <si>
    <r>
      <t>Būves nosaukums:</t>
    </r>
    <r>
      <rPr>
        <sz val="12"/>
        <rFont val="Arial Narrow"/>
        <family val="2"/>
      </rPr>
      <t xml:space="preserve">  </t>
    </r>
    <r>
      <rPr>
        <u val="single"/>
        <sz val="12"/>
        <rFont val="Arial Narrow"/>
        <family val="2"/>
      </rPr>
      <t xml:space="preserve">: 22.pirmskolas izglītības iestādes ēkas vienkaršota renovācija.    </t>
    </r>
  </si>
  <si>
    <t>REM-</t>
  </si>
  <si>
    <t xml:space="preserve">Darbu apjomu saraksts Nr.1. </t>
  </si>
  <si>
    <r>
      <t xml:space="preserve">Būves adrese: </t>
    </r>
    <r>
      <rPr>
        <u val="single"/>
        <sz val="12"/>
        <rFont val="Arial Narrow"/>
        <family val="2"/>
      </rPr>
      <t>Inženieru ielā 16, Daugavpilī.</t>
    </r>
  </si>
  <si>
    <t>Darbu apjomu saraksts  Nr.2.</t>
  </si>
  <si>
    <t>I.</t>
  </si>
  <si>
    <t>II.</t>
  </si>
  <si>
    <r>
      <t>Būves nosaukums:</t>
    </r>
    <r>
      <rPr>
        <sz val="12"/>
        <rFont val="Arial Narrow"/>
        <family val="2"/>
      </rPr>
      <t xml:space="preserve">  </t>
    </r>
    <r>
      <rPr>
        <u val="single"/>
        <sz val="12"/>
        <rFont val="Arial Narrow"/>
        <family val="2"/>
      </rPr>
      <t xml:space="preserve"> 20.pirmskolas izglītības iestādes ēkas vienkaršota renovācija.  </t>
    </r>
  </si>
  <si>
    <r>
      <t xml:space="preserve">Objekta nosaukums: </t>
    </r>
    <r>
      <rPr>
        <u val="single"/>
        <sz val="12"/>
        <rFont val="Arial Narrow"/>
        <family val="2"/>
      </rPr>
      <t xml:space="preserve">22.pirmskolas izglītības iestādes ēkas vienkaršota renovācija. ( Papilddarbi.)   </t>
    </r>
  </si>
  <si>
    <r>
      <t xml:space="preserve">Objekta nosaukums: </t>
    </r>
    <r>
      <rPr>
        <u val="single"/>
        <sz val="12"/>
        <rFont val="Arial Narrow"/>
        <family val="2"/>
      </rPr>
      <t xml:space="preserve">20.pirmskolas izglītības iestādes ēkas vienkaršota renovācija. (Papilddarbi.)   </t>
    </r>
  </si>
  <si>
    <t xml:space="preserve">VISPARCELTNIECĪBAS  un ELEKTRISKIE DARBI </t>
  </si>
  <si>
    <t>Vispārceltniecības darbi</t>
  </si>
  <si>
    <t>Elektrotehniskie darbi</t>
  </si>
  <si>
    <t>gb.</t>
  </si>
  <si>
    <t>gaismeklis G1</t>
  </si>
  <si>
    <t>gaismeklis G6 un G7</t>
  </si>
  <si>
    <t>Spuldzes uzstādīšana</t>
  </si>
  <si>
    <t>gaismeklim G6 un G7</t>
  </si>
  <si>
    <t>rekonstruētiem gaismekliem G5 (2x18W)</t>
  </si>
  <si>
    <t>III.</t>
  </si>
  <si>
    <t>AVG20 (vai ekvivalents) 1x0,5mm2 vadu montāža</t>
  </si>
  <si>
    <t>vads AVG20 (vai ekvivalents) 1x0,5mm2</t>
  </si>
  <si>
    <t>gaismeklis G4</t>
  </si>
  <si>
    <t>Gaismekļu 1x 9W (G1) montāža</t>
  </si>
  <si>
    <t>Gaismekļu 2x8W (G6 un G7) montāža</t>
  </si>
  <si>
    <t>Gaismekļu 4x8W demontāža, rekonstruēšana un montāža</t>
  </si>
  <si>
    <t>Gaismekļu G4 montāža</t>
  </si>
  <si>
    <t>Mazgātuves elektroapgāde</t>
  </si>
  <si>
    <t>IV.</t>
  </si>
  <si>
    <t>Kabelis</t>
  </si>
  <si>
    <t>Montāžas darbi</t>
  </si>
  <si>
    <t>Sadalnes kārba z/a IP40 36mod vai ekvivalents</t>
  </si>
  <si>
    <t>Maks.strāvas aut.slēdzis 3f Inom=63A; ~400V; C-tipa</t>
  </si>
  <si>
    <t>Maks.strāvas aut.slēdzis 3f Inom=40A; ~400V; C-tipa</t>
  </si>
  <si>
    <t>Maks.strāvas aut.slēdzis 3f Inom=32A; ~400V; C-tipa</t>
  </si>
  <si>
    <t>Maks.strāvas aut.slēdzis 1f Inom=16A; ~230V; C-tipa</t>
  </si>
  <si>
    <t>Maks.strāvas aut.slēdzis 1f Inom=10A; ~230V; B-tipa</t>
  </si>
  <si>
    <r>
      <t xml:space="preserve">Noplūdstrāvas aizsardzības relejs Inom=40A; </t>
    </r>
    <r>
      <rPr>
        <sz val="10"/>
        <rFont val="Symbol"/>
        <family val="1"/>
      </rPr>
      <t>D</t>
    </r>
    <r>
      <rPr>
        <sz val="10"/>
        <rFont val="Arial"/>
        <family val="2"/>
      </rPr>
      <t>l=30mA; 3f~220V</t>
    </r>
  </si>
  <si>
    <r>
      <t xml:space="preserve">Noplūdstrāvas aizsardzības relejs Inom=25A; </t>
    </r>
    <r>
      <rPr>
        <sz val="10"/>
        <rFont val="Symbol"/>
        <family val="1"/>
      </rPr>
      <t>D</t>
    </r>
    <r>
      <rPr>
        <sz val="10"/>
        <rFont val="Arial"/>
        <family val="2"/>
      </rPr>
      <t>l=30mA; 1f~220V</t>
    </r>
  </si>
  <si>
    <t>Caurule taisna 25mm/3m</t>
  </si>
  <si>
    <t>Caurule taisna 40mm/3m</t>
  </si>
  <si>
    <t>Līkums lokanais 25mm</t>
  </si>
  <si>
    <t>Līkums lokanais 40mm</t>
  </si>
  <si>
    <t>Kontaktrozete z/a 1-f (1-vietīga+rāmis, karba), 230V, 10A, IP44 (ar integrētu bērnu drošību)</t>
  </si>
  <si>
    <t>Vienpolīgs z/a slēdzis; ~220V, 10A; IP44</t>
  </si>
  <si>
    <t>Vienpolīgs z/a dubulto slēdzis ~220V; 10A; IP20</t>
  </si>
  <si>
    <t>3f rozete ar aizsargkontaktu, ar ieb.aizklāji; IP44; 32A; 400V</t>
  </si>
  <si>
    <t>Strobēšana</t>
  </si>
  <si>
    <t>Pārējie instalācijas materiāli</t>
  </si>
  <si>
    <t>Metāla caurule D=32mm</t>
  </si>
  <si>
    <t>Kabelis NYM-J 3x2,5mm2 vai ekvivalents</t>
  </si>
  <si>
    <t>Kabelis NYM-J 3x1,5mm2 vai ekvivalents</t>
  </si>
  <si>
    <t>Kabelis NYM-J 5x6mm2 vai ekvivalents</t>
  </si>
  <si>
    <t>Kabelis NYM-J 5x16mm2 vai ekvivalents</t>
  </si>
  <si>
    <t>Apkures, santehniskie un elektrotehniskie darbi.</t>
  </si>
</sst>
</file>

<file path=xl/styles.xml><?xml version="1.0" encoding="utf-8"?>
<styleSheet xmlns="http://schemas.openxmlformats.org/spreadsheetml/2006/main">
  <numFmts count="54">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quot;Yes&quot;;&quot;Yes&quot;;&quot;No&quot;"/>
    <numFmt numFmtId="182" formatCode="&quot;True&quot;;&quot;True&quot;;&quot;False&quot;"/>
    <numFmt numFmtId="183" formatCode="&quot;On&quot;;&quot;On&quot;;&quot;Off&quot;"/>
    <numFmt numFmtId="184" formatCode="[$€-2]\ #,##0.00_);[Red]\([$€-2]\ #,##0.00\)"/>
    <numFmt numFmtId="185" formatCode="_-* #,##0.00_р_._-;\-* #,##0.00_р_._-;_-* \-??_р_._-;_-@_-"/>
    <numFmt numFmtId="186" formatCode="0.000"/>
    <numFmt numFmtId="187" formatCode="mmm\ dd"/>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Ђ-2]\ #,##0.00_);[Red]\([$Ђ-2]\ #,##0.00\)"/>
    <numFmt numFmtId="193" formatCode="_-* #,##0.00_-;\-* #,##0.00_-;_-* &quot;-&quot;???_-;_-@_-"/>
    <numFmt numFmtId="194" formatCode="0.0000"/>
    <numFmt numFmtId="195" formatCode="_-* #,##0.00_-;\-* #,##0.00_-;_-* \-??_-;_-@_-"/>
    <numFmt numFmtId="196" formatCode="#,##0.0"/>
    <numFmt numFmtId="197" formatCode="_(* #,##0.00_);_(* \(#,##0.00\);_(* \-??_);_(@_)"/>
    <numFmt numFmtId="198" formatCode="#,##0.00_ ;\-#,##0.00\ "/>
    <numFmt numFmtId="199" formatCode="0.00_ ;\-0.00\ "/>
    <numFmt numFmtId="200" formatCode="&quot;Ls&quot;\ #,##0.00"/>
    <numFmt numFmtId="201" formatCode="_-[$€-426]\ * #,##0.00_-;\-[$€-426]\ * #,##0.00_-;_-[$€-426]\ * &quot;-&quot;??_-;_-@_-"/>
    <numFmt numFmtId="202" formatCode="_-[$EUR]\ * #,##0.00_-;\-[$EUR]\ * #,##0.00_-;_-[$EUR]\ * &quot;-&quot;??_-;_-@_-"/>
    <numFmt numFmtId="203" formatCode="0.00;[Red]0.00"/>
    <numFmt numFmtId="204" formatCode="[$-426]dddd\,\ yyyy&quot;. gada &quot;d\.\ mmmm"/>
    <numFmt numFmtId="205" formatCode="0.0%"/>
    <numFmt numFmtId="206" formatCode="_-* #,##0.00\ _L_s_-;\-* #,##0.00\ _L_s_-;_-* \-??\ _L_s_-;_-@_-"/>
    <numFmt numFmtId="207" formatCode="_-&quot;Ls &quot;* #,##0.00_-;&quot;-Ls &quot;* #,##0.00_-;_-&quot;Ls &quot;* \-??_-;_-@_-"/>
    <numFmt numFmtId="208" formatCode="#,##0.00[$Ls-426];[Red]\-#,##0.00[$Ls-426]"/>
    <numFmt numFmtId="209" formatCode="0.##"/>
  </numFmts>
  <fonts count="54">
    <font>
      <sz val="10"/>
      <name val="Arial Cyr"/>
      <family val="0"/>
    </font>
    <font>
      <sz val="10"/>
      <name val="Arial"/>
      <family val="2"/>
    </font>
    <font>
      <b/>
      <sz val="10"/>
      <name val="Arial"/>
      <family val="2"/>
    </font>
    <font>
      <sz val="8"/>
      <name val="Arial Cyr"/>
      <family val="0"/>
    </font>
    <font>
      <sz val="11"/>
      <color indexed="8"/>
      <name val="Calibri"/>
      <family val="2"/>
    </font>
    <font>
      <sz val="11"/>
      <name val="Arial Narrow"/>
      <family val="2"/>
    </font>
    <font>
      <sz val="10"/>
      <name val="Helv"/>
      <family val="0"/>
    </font>
    <font>
      <sz val="9"/>
      <name val="Arial"/>
      <family val="2"/>
    </font>
    <font>
      <b/>
      <sz val="11"/>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36"/>
      <name val="Arial"/>
      <family val="2"/>
    </font>
    <font>
      <u val="single"/>
      <sz val="10"/>
      <color indexed="12"/>
      <name val="Arial"/>
      <family val="2"/>
    </font>
    <font>
      <sz val="10"/>
      <color indexed="8"/>
      <name val="Arial1"/>
      <family val="0"/>
    </font>
    <font>
      <sz val="10"/>
      <color indexed="10"/>
      <name val="Arial"/>
      <family val="2"/>
    </font>
    <font>
      <sz val="10"/>
      <name val="Times New Roman"/>
      <family val="1"/>
    </font>
    <font>
      <sz val="8"/>
      <name val="Arial Narrow"/>
      <family val="2"/>
    </font>
    <font>
      <sz val="12"/>
      <name val="Arial"/>
      <family val="2"/>
    </font>
    <font>
      <b/>
      <i/>
      <sz val="16"/>
      <name val="Arial"/>
      <family val="2"/>
    </font>
    <font>
      <sz val="10"/>
      <name val="MS Sans Serif"/>
      <family val="2"/>
    </font>
    <font>
      <sz val="9"/>
      <color indexed="8"/>
      <name val="Calibri"/>
      <family val="2"/>
    </font>
    <font>
      <b/>
      <i/>
      <u val="single"/>
      <sz val="10"/>
      <name val="Arial"/>
      <family val="2"/>
    </font>
    <font>
      <sz val="11"/>
      <name val="Arial"/>
      <family val="2"/>
    </font>
    <font>
      <sz val="10"/>
      <color indexed="12"/>
      <name val="Arial"/>
      <family val="2"/>
    </font>
    <font>
      <sz val="12"/>
      <name val="Arial Narrow"/>
      <family val="2"/>
    </font>
    <font>
      <i/>
      <sz val="12"/>
      <name val="Arial Narrow"/>
      <family val="2"/>
    </font>
    <font>
      <sz val="10"/>
      <name val="Arial Narrow"/>
      <family val="2"/>
    </font>
    <font>
      <b/>
      <sz val="12"/>
      <name val="Arial Narrow"/>
      <family val="2"/>
    </font>
    <font>
      <sz val="12"/>
      <color indexed="8"/>
      <name val="Arial Narrow"/>
      <family val="2"/>
    </font>
    <font>
      <b/>
      <sz val="14"/>
      <name val="Arial Narrow"/>
      <family val="2"/>
    </font>
    <font>
      <b/>
      <i/>
      <u val="single"/>
      <sz val="14"/>
      <name val="Arial Narrow"/>
      <family val="2"/>
    </font>
    <font>
      <u val="single"/>
      <sz val="12"/>
      <name val="Arial Narrow"/>
      <family val="2"/>
    </font>
    <font>
      <sz val="11"/>
      <color indexed="8"/>
      <name val="Arial Narrow"/>
      <family val="2"/>
    </font>
    <font>
      <b/>
      <sz val="11"/>
      <color indexed="8"/>
      <name val="Arial Narrow"/>
      <family val="2"/>
    </font>
    <font>
      <sz val="10"/>
      <color indexed="8"/>
      <name val="Calibri"/>
      <family val="2"/>
    </font>
    <font>
      <i/>
      <sz val="10"/>
      <name val="Arial"/>
      <family val="2"/>
    </font>
    <font>
      <b/>
      <i/>
      <sz val="10"/>
      <name val="Arial"/>
      <family val="2"/>
    </font>
    <font>
      <i/>
      <sz val="10"/>
      <color indexed="10"/>
      <name val="Arial"/>
      <family val="2"/>
    </font>
    <font>
      <i/>
      <sz val="11"/>
      <name val="Arial Narrow"/>
      <family val="2"/>
    </font>
    <font>
      <sz val="10"/>
      <name val="Symbol"/>
      <family val="1"/>
    </font>
  </fonts>
  <fills count="4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right/>
      <top/>
      <bottom style="double">
        <color indexed="52"/>
      </bottom>
    </border>
    <border>
      <left style="thin"/>
      <right style="thin"/>
      <top style="thin"/>
      <bottom style="thin"/>
    </border>
    <border>
      <left style="thin"/>
      <right style="thin"/>
      <top>
        <color indexed="63"/>
      </top>
      <bottom style="thin"/>
    </border>
    <border>
      <left>
        <color indexed="63"/>
      </left>
      <right>
        <color indexed="63"/>
      </right>
      <top>
        <color indexed="63"/>
      </top>
      <bottom style="thin">
        <color indexed="8"/>
      </bottom>
    </border>
  </borders>
  <cellStyleXfs count="6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9" fillId="2"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2"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0"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8"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9"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33"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29" borderId="0" applyNumberFormat="0" applyBorder="0" applyAlignment="0" applyProtection="0"/>
    <xf numFmtId="0" fontId="9" fillId="21" borderId="0" applyNumberFormat="0" applyBorder="0" applyAlignment="0" applyProtection="0"/>
    <xf numFmtId="0" fontId="9" fillId="23"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30"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31"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1" fillId="38" borderId="1" applyNumberFormat="0" applyAlignment="0" applyProtection="0"/>
    <xf numFmtId="0" fontId="11" fillId="38" borderId="1" applyNumberFormat="0" applyAlignment="0" applyProtection="0"/>
    <xf numFmtId="206" fontId="4" fillId="0" borderId="0" applyFill="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7" borderId="0" applyNumberFormat="0" applyBorder="0" applyAlignment="0" applyProtection="0"/>
    <xf numFmtId="2" fontId="1" fillId="0" borderId="0">
      <alignment/>
      <protection/>
    </xf>
    <xf numFmtId="0" fontId="24" fillId="0" borderId="0" applyNumberFormat="0" applyFill="0" applyBorder="0" applyAlignment="0" applyProtection="0"/>
    <xf numFmtId="0" fontId="11" fillId="39" borderId="1" applyNumberFormat="0" applyAlignment="0" applyProtection="0"/>
    <xf numFmtId="0" fontId="11" fillId="38" borderId="1" applyNumberFormat="0" applyAlignment="0" applyProtection="0"/>
    <xf numFmtId="0" fontId="11" fillId="38" borderId="1" applyNumberFormat="0" applyAlignment="0" applyProtection="0"/>
    <xf numFmtId="0" fontId="12" fillId="40" borderId="2" applyNumberFormat="0" applyAlignment="0" applyProtection="0"/>
    <xf numFmtId="0" fontId="12" fillId="41" borderId="2" applyNumberFormat="0" applyAlignment="0" applyProtection="0"/>
    <xf numFmtId="0" fontId="12" fillId="4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179" fontId="0" fillId="0" borderId="0" applyFont="0" applyFill="0" applyBorder="0" applyAlignment="0" applyProtection="0"/>
    <xf numFmtId="185" fontId="0" fillId="0" borderId="0" applyFill="0" applyBorder="0" applyAlignment="0" applyProtection="0"/>
    <xf numFmtId="206" fontId="4" fillId="0" borderId="0" applyFill="0" applyBorder="0" applyAlignment="0" applyProtection="0"/>
    <xf numFmtId="43" fontId="1" fillId="0" borderId="0" applyFont="0" applyFill="0" applyBorder="0" applyAlignment="0" applyProtection="0"/>
    <xf numFmtId="206" fontId="4" fillId="0" borderId="0" applyFill="0" applyBorder="0" applyAlignment="0" applyProtection="0"/>
    <xf numFmtId="206" fontId="4" fillId="0" borderId="0" applyFill="0" applyBorder="0" applyAlignment="0" applyProtection="0"/>
    <xf numFmtId="183" fontId="1" fillId="0" borderId="0" applyFill="0" applyBorder="0" applyAlignment="0" applyProtection="0"/>
    <xf numFmtId="195" fontId="4" fillId="0" borderId="0" applyFill="0" applyBorder="0" applyAlignment="0" applyProtection="0"/>
    <xf numFmtId="195" fontId="4" fillId="0" borderId="0" applyFill="0" applyBorder="0" applyAlignment="0" applyProtection="0"/>
    <xf numFmtId="195"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195" fontId="4" fillId="0" borderId="0" applyFill="0" applyBorder="0" applyAlignment="0" applyProtection="0"/>
    <xf numFmtId="206" fontId="1" fillId="0" borderId="0" applyFill="0" applyBorder="0" applyAlignment="0" applyProtection="0"/>
    <xf numFmtId="195"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206" fontId="4" fillId="0" borderId="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207" fontId="1" fillId="0" borderId="0" applyFill="0" applyBorder="0" applyAlignment="0" applyProtection="0"/>
    <xf numFmtId="0" fontId="1" fillId="0" borderId="0">
      <alignment/>
      <protection/>
    </xf>
    <xf numFmtId="0" fontId="1" fillId="0" borderId="0">
      <alignment/>
      <protection/>
    </xf>
    <xf numFmtId="0" fontId="1" fillId="0" borderId="0">
      <alignment/>
      <protection/>
    </xf>
    <xf numFmtId="2" fontId="1" fillId="0" borderId="0">
      <alignment/>
      <protection/>
    </xf>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5" fillId="0" borderId="0" applyNumberFormat="0" applyFill="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0" fillId="7" borderId="0" applyNumberFormat="0" applyBorder="0" applyAlignment="0" applyProtection="0"/>
    <xf numFmtId="0" fontId="14" fillId="9" borderId="0" applyNumberFormat="0" applyBorder="0" applyAlignment="0" applyProtection="0"/>
    <xf numFmtId="0" fontId="32" fillId="0" borderId="0">
      <alignment horizontal="center"/>
      <protection/>
    </xf>
    <xf numFmtId="0" fontId="15" fillId="0" borderId="3" applyNumberFormat="0" applyFill="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lignment horizontal="center" textRotation="90"/>
      <protection/>
    </xf>
    <xf numFmtId="0" fontId="24" fillId="0" borderId="0" applyNumberFormat="0" applyFill="0" applyBorder="0" applyAlignment="0" applyProtection="0"/>
    <xf numFmtId="0" fontId="26" fillId="0" borderId="0" applyNumberFormat="0" applyFill="0" applyBorder="0" applyAlignment="0" applyProtection="0"/>
    <xf numFmtId="0" fontId="18" fillId="15" borderId="1" applyNumberFormat="0" applyAlignment="0" applyProtection="0"/>
    <xf numFmtId="0" fontId="18" fillId="14" borderId="1" applyNumberFormat="0" applyAlignment="0" applyProtection="0"/>
    <xf numFmtId="0" fontId="18" fillId="15" borderId="1" applyNumberFormat="0" applyAlignment="0" applyProtection="0"/>
    <xf numFmtId="0" fontId="18" fillId="15" borderId="1" applyNumberFormat="0" applyAlignment="0" applyProtection="0"/>
    <xf numFmtId="0" fontId="21" fillId="38" borderId="6" applyNumberFormat="0" applyAlignment="0" applyProtection="0"/>
    <xf numFmtId="0" fontId="23" fillId="0" borderId="7" applyNumberFormat="0" applyFill="0" applyAlignment="0" applyProtection="0"/>
    <xf numFmtId="0" fontId="12" fillId="41" borderId="2" applyNumberFormat="0" applyAlignment="0" applyProtection="0"/>
    <xf numFmtId="0" fontId="23" fillId="0" borderId="7" applyNumberFormat="0" applyFill="0" applyAlignment="0" applyProtection="0"/>
    <xf numFmtId="0" fontId="14" fillId="9" borderId="0" applyNumberFormat="0" applyBorder="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29" fillId="42" borderId="9" applyNumberFormat="0" applyAlignment="0" applyProtection="0"/>
    <xf numFmtId="0" fontId="20" fillId="43"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vertical="center" wrapText="1"/>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1" fillId="0" borderId="0">
      <alignment/>
      <protection/>
    </xf>
    <xf numFmtId="0" fontId="0" fillId="0" borderId="0">
      <alignment/>
      <protection/>
    </xf>
    <xf numFmtId="0" fontId="27"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vertical="center" wrapText="1"/>
      <protection/>
    </xf>
    <xf numFmtId="0" fontId="33"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vertical="center" wrapText="1"/>
      <protection/>
    </xf>
    <xf numFmtId="0" fontId="2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wrapText="1"/>
      <protection/>
    </xf>
    <xf numFmtId="0" fontId="1" fillId="0" borderId="0">
      <alignment vertical="center" wrapText="1"/>
      <protection/>
    </xf>
    <xf numFmtId="0" fontId="0" fillId="0" borderId="0">
      <alignment/>
      <protection/>
    </xf>
    <xf numFmtId="0" fontId="6" fillId="0" borderId="0">
      <alignment/>
      <protection/>
    </xf>
    <xf numFmtId="0" fontId="4" fillId="0" borderId="0">
      <alignment/>
      <protection/>
    </xf>
    <xf numFmtId="0" fontId="0" fillId="0" borderId="0">
      <alignment/>
      <protection/>
    </xf>
    <xf numFmtId="0" fontId="1" fillId="0" borderId="0">
      <alignment vertical="center"/>
      <protection/>
    </xf>
    <xf numFmtId="0" fontId="6" fillId="0" borderId="0">
      <alignment/>
      <protection/>
    </xf>
    <xf numFmtId="0" fontId="22" fillId="0" borderId="0" applyNumberFormat="0" applyFill="0" applyBorder="0" applyAlignment="0" applyProtection="0"/>
    <xf numFmtId="0" fontId="0" fillId="45" borderId="9" applyNumberFormat="0" applyFont="0" applyAlignment="0" applyProtection="0"/>
    <xf numFmtId="0" fontId="1" fillId="42" borderId="9" applyNumberFormat="0" applyAlignment="0" applyProtection="0"/>
    <xf numFmtId="0" fontId="1" fillId="42" borderId="9" applyNumberFormat="0" applyAlignment="0" applyProtection="0"/>
    <xf numFmtId="0" fontId="4" fillId="42" borderId="9" applyNumberFormat="0" applyAlignment="0" applyProtection="0"/>
    <xf numFmtId="0" fontId="21" fillId="39" borderId="6" applyNumberFormat="0" applyAlignment="0" applyProtection="0"/>
    <xf numFmtId="0" fontId="21" fillId="38" borderId="6" applyNumberFormat="0" applyAlignment="0" applyProtection="0"/>
    <xf numFmtId="0" fontId="21" fillId="38" borderId="6" applyNumberFormat="0" applyAlignment="0" applyProtection="0"/>
    <xf numFmtId="0" fontId="1" fillId="0" borderId="0">
      <alignment/>
      <protection/>
    </xf>
    <xf numFmtId="0" fontId="1" fillId="0" borderId="0">
      <alignment/>
      <protection/>
    </xf>
    <xf numFmtId="0" fontId="13" fillId="0" borderId="0" applyNumberFormat="0" applyFill="0" applyBorder="0" applyAlignment="0" applyProtection="0"/>
    <xf numFmtId="0" fontId="12" fillId="41" borderId="2" applyNumberFormat="0" applyAlignment="0" applyProtection="0"/>
    <xf numFmtId="0" fontId="12" fillId="46" borderId="10">
      <alignment/>
      <protection/>
    </xf>
    <xf numFmtId="0" fontId="22"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ill="0" applyBorder="0" applyAlignment="0" applyProtection="0"/>
    <xf numFmtId="9" fontId="4" fillId="0" borderId="0" applyFill="0" applyBorder="0" applyAlignment="0" applyProtection="0"/>
    <xf numFmtId="9" fontId="4" fillId="0" borderId="0" applyFill="0" applyBorder="0" applyAlignment="0" applyProtection="0"/>
    <xf numFmtId="0" fontId="4" fillId="42" borderId="9" applyNumberFormat="0" applyAlignment="0" applyProtection="0"/>
    <xf numFmtId="0" fontId="4" fillId="42" borderId="9" applyNumberFormat="0" applyAlignment="0" applyProtection="0"/>
    <xf numFmtId="0" fontId="4" fillId="42" borderId="9" applyNumberFormat="0" applyAlignment="0" applyProtection="0"/>
    <xf numFmtId="0" fontId="35" fillId="0" borderId="0">
      <alignment/>
      <protection/>
    </xf>
    <xf numFmtId="208" fontId="35" fillId="0" borderId="0">
      <alignment/>
      <protection/>
    </xf>
    <xf numFmtId="0" fontId="9" fillId="2"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9" fillId="0" borderId="8" applyNumberFormat="0" applyFill="0" applyAlignment="0" applyProtection="0"/>
    <xf numFmtId="0" fontId="13" fillId="0" borderId="0" applyNumberFormat="0" applyFill="0" applyBorder="0" applyAlignment="0" applyProtection="0"/>
    <xf numFmtId="0" fontId="18" fillId="15" borderId="1" applyNumberFormat="0" applyAlignment="0" applyProtection="0"/>
    <xf numFmtId="0" fontId="10" fillId="7" borderId="0" applyNumberFormat="0" applyBorder="0" applyAlignment="0" applyProtection="0"/>
    <xf numFmtId="0" fontId="31" fillId="0" borderId="0">
      <alignment/>
      <protection/>
    </xf>
    <xf numFmtId="0" fontId="1"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209" fontId="1" fillId="0" borderId="1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1" fillId="38" borderId="6"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8" fillId="15" borderId="1" applyNumberFormat="0" applyAlignment="0" applyProtection="0"/>
    <xf numFmtId="0" fontId="18" fillId="15" borderId="1" applyNumberFormat="0" applyAlignment="0" applyProtection="0"/>
    <xf numFmtId="0" fontId="21" fillId="38" borderId="6" applyNumberFormat="0" applyAlignment="0" applyProtection="0"/>
    <xf numFmtId="0" fontId="21" fillId="38" borderId="6" applyNumberFormat="0" applyAlignment="0" applyProtection="0"/>
    <xf numFmtId="0" fontId="11" fillId="38" borderId="1" applyNumberFormat="0" applyAlignment="0" applyProtection="0"/>
    <xf numFmtId="0" fontId="11" fillId="38" borderId="1" applyNumberFormat="0" applyAlignment="0" applyProtection="0"/>
    <xf numFmtId="0" fontId="15" fillId="0" borderId="11" applyNumberFormat="0" applyFill="0" applyAlignment="0" applyProtection="0"/>
    <xf numFmtId="0" fontId="15" fillId="0" borderId="3" applyNumberFormat="0" applyFill="0" applyAlignment="0" applyProtection="0"/>
    <xf numFmtId="0" fontId="16" fillId="0" borderId="12" applyNumberFormat="0" applyFill="0" applyAlignment="0" applyProtection="0"/>
    <xf numFmtId="0" fontId="16" fillId="0" borderId="4" applyNumberFormat="0" applyFill="0" applyAlignment="0" applyProtection="0"/>
    <xf numFmtId="0" fontId="17" fillId="0" borderId="13"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 fillId="0" borderId="14" applyNumberFormat="0" applyFill="0" applyAlignment="0" applyProtection="0"/>
    <xf numFmtId="0" fontId="23" fillId="0" borderId="7" applyNumberFormat="0" applyFill="0" applyAlignment="0" applyProtection="0"/>
    <xf numFmtId="0" fontId="12" fillId="41" borderId="2" applyNumberFormat="0" applyAlignment="0" applyProtection="0"/>
    <xf numFmtId="0" fontId="12" fillId="41"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0" fillId="43" borderId="0" applyNumberFormat="0" applyBorder="0" applyAlignment="0" applyProtection="0"/>
    <xf numFmtId="0" fontId="20" fillId="43" borderId="0" applyNumberFormat="0" applyBorder="0" applyAlignment="0" applyProtection="0"/>
    <xf numFmtId="0" fontId="1" fillId="0" borderId="0">
      <alignment/>
      <protection/>
    </xf>
    <xf numFmtId="0" fontId="1" fillId="0" borderId="0">
      <alignment/>
      <protection/>
    </xf>
    <xf numFmtId="0" fontId="29" fillId="0" borderId="0">
      <alignment/>
      <protection/>
    </xf>
    <xf numFmtId="0" fontId="29"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0" fillId="7" borderId="0" applyNumberFormat="0" applyBorder="0" applyAlignment="0" applyProtection="0"/>
    <xf numFmtId="0" fontId="10" fillId="7"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 fillId="42" borderId="9" applyNumberFormat="0" applyAlignment="0" applyProtection="0"/>
    <xf numFmtId="0" fontId="4" fillId="42" borderId="9" applyNumberFormat="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0" fontId="19" fillId="0" borderId="15" applyNumberFormat="0" applyFill="0" applyAlignment="0" applyProtection="0"/>
    <xf numFmtId="0" fontId="19" fillId="0" borderId="8" applyNumberFormat="0" applyFill="0" applyAlignment="0" applyProtection="0"/>
    <xf numFmtId="0" fontId="1" fillId="0" borderId="0">
      <alignment/>
      <protection/>
    </xf>
    <xf numFmtId="0" fontId="1" fillId="0" borderId="0">
      <alignment/>
      <protection/>
    </xf>
    <xf numFmtId="0" fontId="6"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195" fontId="1" fillId="0" borderId="0" applyFill="0" applyBorder="0" applyAlignment="0" applyProtection="0"/>
    <xf numFmtId="0" fontId="14" fillId="9" borderId="0" applyNumberFormat="0" applyBorder="0" applyAlignment="0" applyProtection="0"/>
    <xf numFmtId="0" fontId="14" fillId="9" borderId="0" applyNumberFormat="0" applyBorder="0" applyAlignment="0" applyProtection="0"/>
  </cellStyleXfs>
  <cellXfs count="115">
    <xf numFmtId="0" fontId="0" fillId="0" borderId="0" xfId="0" applyAlignment="1">
      <alignment/>
    </xf>
    <xf numFmtId="49" fontId="1" fillId="0" borderId="16" xfId="490" applyNumberFormat="1" applyFont="1" applyFill="1" applyBorder="1" applyAlignment="1">
      <alignment horizontal="center" vertical="center"/>
      <protection/>
    </xf>
    <xf numFmtId="0" fontId="1" fillId="0" borderId="16" xfId="490" applyFont="1" applyFill="1" applyBorder="1">
      <alignment/>
      <protection/>
    </xf>
    <xf numFmtId="0" fontId="2" fillId="0" borderId="16" xfId="490" applyFont="1" applyFill="1" applyBorder="1" applyAlignment="1">
      <alignment horizontal="center" vertical="center" wrapText="1"/>
      <protection/>
    </xf>
    <xf numFmtId="0" fontId="1" fillId="0" borderId="16" xfId="490" applyFont="1" applyFill="1" applyBorder="1" applyAlignment="1">
      <alignment horizontal="center" vertical="center"/>
      <protection/>
    </xf>
    <xf numFmtId="2" fontId="5" fillId="0" borderId="16" xfId="490" applyNumberFormat="1" applyFont="1" applyFill="1" applyBorder="1" applyAlignment="1">
      <alignment horizontal="center" vertical="center" wrapText="1"/>
      <protection/>
    </xf>
    <xf numFmtId="0" fontId="1" fillId="0" borderId="16" xfId="490" applyFont="1" applyFill="1" applyBorder="1" quotePrefix="1">
      <alignment/>
      <protection/>
    </xf>
    <xf numFmtId="0" fontId="5" fillId="0" borderId="16" xfId="490" applyFont="1" applyFill="1" applyBorder="1" applyAlignment="1">
      <alignment horizontal="left" wrapText="1"/>
      <protection/>
    </xf>
    <xf numFmtId="0" fontId="1" fillId="0" borderId="16" xfId="487" applyFont="1" applyFill="1" applyBorder="1" applyAlignment="1">
      <alignment horizontal="center" vertical="center"/>
      <protection/>
    </xf>
    <xf numFmtId="2" fontId="1" fillId="0" borderId="16" xfId="487" applyNumberFormat="1" applyFont="1" applyFill="1" applyBorder="1" applyAlignment="1">
      <alignment horizontal="center" vertical="center"/>
      <protection/>
    </xf>
    <xf numFmtId="2" fontId="1" fillId="0" borderId="16" xfId="490" applyNumberFormat="1" applyFont="1" applyFill="1" applyBorder="1" applyAlignment="1">
      <alignment horizontal="center" vertical="center"/>
      <protection/>
    </xf>
    <xf numFmtId="0" fontId="1" fillId="0" borderId="16" xfId="487" applyFont="1" applyFill="1" applyBorder="1" applyAlignment="1">
      <alignment vertical="top" wrapText="1"/>
      <protection/>
    </xf>
    <xf numFmtId="0" fontId="1" fillId="0" borderId="16" xfId="487" applyFont="1" applyFill="1" applyBorder="1" applyAlignment="1">
      <alignment wrapText="1"/>
      <protection/>
    </xf>
    <xf numFmtId="49" fontId="1" fillId="0" borderId="17" xfId="490" applyNumberFormat="1" applyFont="1" applyFill="1" applyBorder="1" applyAlignment="1">
      <alignment horizontal="center" vertical="center"/>
      <protection/>
    </xf>
    <xf numFmtId="0" fontId="1" fillId="0" borderId="17" xfId="490" applyFont="1" applyFill="1" applyBorder="1">
      <alignment/>
      <protection/>
    </xf>
    <xf numFmtId="0" fontId="8" fillId="0" borderId="17" xfId="490" applyFont="1" applyFill="1" applyBorder="1" applyAlignment="1">
      <alignment horizontal="center" wrapText="1"/>
      <protection/>
    </xf>
    <xf numFmtId="0" fontId="5" fillId="0" borderId="17" xfId="490" applyFont="1" applyFill="1" applyBorder="1" applyAlignment="1">
      <alignment horizontal="center" vertical="center" wrapText="1"/>
      <protection/>
    </xf>
    <xf numFmtId="2" fontId="1" fillId="0" borderId="17" xfId="490" applyNumberFormat="1" applyFont="1" applyFill="1" applyBorder="1" applyAlignment="1">
      <alignment horizontal="center" vertical="center"/>
      <protection/>
    </xf>
    <xf numFmtId="0" fontId="1" fillId="0" borderId="16" xfId="490" applyFont="1" applyFill="1" applyBorder="1">
      <alignment/>
      <protection/>
    </xf>
    <xf numFmtId="0" fontId="1" fillId="0" borderId="17" xfId="490" applyFont="1" applyFill="1" applyBorder="1" quotePrefix="1">
      <alignment/>
      <protection/>
    </xf>
    <xf numFmtId="0" fontId="37" fillId="0" borderId="16" xfId="490" applyFont="1" applyFill="1" applyBorder="1" quotePrefix="1">
      <alignment/>
      <protection/>
    </xf>
    <xf numFmtId="0" fontId="1" fillId="0" borderId="16" xfId="543" applyFont="1" applyFill="1" applyBorder="1" applyAlignment="1">
      <alignment vertical="center" wrapText="1" shrinkToFit="1"/>
      <protection/>
    </xf>
    <xf numFmtId="0" fontId="1" fillId="0" borderId="16" xfId="543" applyFont="1" applyFill="1" applyBorder="1" applyAlignment="1">
      <alignment horizontal="center" vertical="center" wrapText="1" shrinkToFit="1"/>
      <protection/>
    </xf>
    <xf numFmtId="2" fontId="7" fillId="0" borderId="16" xfId="543" applyNumberFormat="1" applyFont="1" applyFill="1" applyBorder="1" applyAlignment="1">
      <alignment horizontal="center" vertical="center"/>
      <protection/>
    </xf>
    <xf numFmtId="2" fontId="1" fillId="0" borderId="16" xfId="487" applyNumberFormat="1" applyFont="1" applyFill="1" applyBorder="1" applyAlignment="1">
      <alignment horizontal="center"/>
      <protection/>
    </xf>
    <xf numFmtId="0" fontId="1" fillId="0" borderId="16" xfId="490" applyFont="1" applyFill="1" applyBorder="1" applyAlignment="1">
      <alignment horizontal="left" vertical="center" wrapText="1" shrinkToFit="1"/>
      <protection/>
    </xf>
    <xf numFmtId="0" fontId="1" fillId="0" borderId="16" xfId="490" applyFont="1" applyFill="1" applyBorder="1" applyAlignment="1">
      <alignment horizontal="center" vertical="center" wrapText="1" shrinkToFit="1"/>
      <protection/>
    </xf>
    <xf numFmtId="2" fontId="1" fillId="0" borderId="16" xfId="490" applyNumberFormat="1" applyFont="1" applyFill="1" applyBorder="1" applyAlignment="1">
      <alignment horizontal="center" vertical="center" wrapText="1" shrinkToFit="1"/>
      <protection/>
    </xf>
    <xf numFmtId="0" fontId="8" fillId="0" borderId="16" xfId="486" applyFont="1" applyFill="1" applyBorder="1" applyAlignment="1">
      <alignment horizontal="center" vertical="center" wrapText="1"/>
      <protection/>
    </xf>
    <xf numFmtId="0" fontId="40" fillId="0" borderId="0" xfId="331" applyFont="1">
      <alignment/>
      <protection/>
    </xf>
    <xf numFmtId="0" fontId="40" fillId="0" borderId="0" xfId="15" applyFont="1" applyFill="1" applyAlignment="1">
      <alignment vertical="center"/>
      <protection/>
    </xf>
    <xf numFmtId="0" fontId="30" fillId="0" borderId="0" xfId="532" applyFont="1" applyFill="1" applyAlignment="1">
      <alignment vertical="center"/>
      <protection/>
    </xf>
    <xf numFmtId="0" fontId="30" fillId="0" borderId="0" xfId="532" applyFont="1" applyFill="1" applyBorder="1" applyAlignment="1">
      <alignment horizontal="center" vertical="center" wrapText="1"/>
      <protection/>
    </xf>
    <xf numFmtId="0" fontId="30" fillId="0" borderId="0" xfId="532" applyFont="1" applyFill="1" applyAlignment="1">
      <alignment vertical="center"/>
      <protection/>
    </xf>
    <xf numFmtId="0" fontId="38" fillId="0" borderId="0" xfId="15" applyFont="1" applyFill="1" applyBorder="1" applyAlignment="1">
      <alignment/>
      <protection/>
    </xf>
    <xf numFmtId="0" fontId="41" fillId="0" borderId="0" xfId="15" applyFont="1" applyFill="1" applyBorder="1" applyAlignment="1">
      <alignment horizontal="left"/>
      <protection/>
    </xf>
    <xf numFmtId="0" fontId="38" fillId="0" borderId="0" xfId="15" applyFont="1" applyFill="1" applyBorder="1" applyAlignment="1">
      <alignment horizontal="left"/>
      <protection/>
    </xf>
    <xf numFmtId="0" fontId="5" fillId="0" borderId="0" xfId="15" applyFont="1" applyAlignment="1">
      <alignment vertical="center"/>
      <protection/>
    </xf>
    <xf numFmtId="0" fontId="46" fillId="0" borderId="0" xfId="15" applyFont="1" applyFill="1" applyBorder="1" applyAlignment="1">
      <alignment horizontal="left" vertical="center"/>
      <protection/>
    </xf>
    <xf numFmtId="0" fontId="46" fillId="0" borderId="0" xfId="15" applyFont="1" applyFill="1" applyBorder="1" applyAlignment="1">
      <alignment horizontal="right" vertical="center"/>
      <protection/>
    </xf>
    <xf numFmtId="0" fontId="46" fillId="0" borderId="0" xfId="15" applyFont="1" applyFill="1" applyBorder="1" applyAlignment="1">
      <alignment horizontal="center" vertical="center" wrapText="1"/>
      <protection/>
    </xf>
    <xf numFmtId="0" fontId="46" fillId="0" borderId="0" xfId="15" applyFont="1" applyFill="1" applyAlignment="1">
      <alignment horizontal="center" vertical="center"/>
      <protection/>
    </xf>
    <xf numFmtId="0" fontId="5" fillId="0" borderId="0" xfId="15" applyFont="1" applyFill="1" applyAlignment="1">
      <alignment vertical="center"/>
      <protection/>
    </xf>
    <xf numFmtId="0" fontId="46" fillId="0" borderId="0" xfId="15" applyFont="1" applyFill="1" applyAlignment="1">
      <alignment horizontal="left" vertical="center"/>
      <protection/>
    </xf>
    <xf numFmtId="0" fontId="47" fillId="0" borderId="16" xfId="15" applyFont="1" applyFill="1" applyBorder="1" applyAlignment="1">
      <alignment horizontal="center" vertical="center"/>
      <protection/>
    </xf>
    <xf numFmtId="0" fontId="47" fillId="0" borderId="16" xfId="15" applyFont="1" applyFill="1" applyBorder="1" applyAlignment="1">
      <alignment horizontal="center" vertical="center" wrapText="1"/>
      <protection/>
    </xf>
    <xf numFmtId="0" fontId="8" fillId="0" borderId="0" xfId="15" applyFont="1" applyFill="1" applyAlignment="1">
      <alignment vertical="center"/>
      <protection/>
    </xf>
    <xf numFmtId="0" fontId="47" fillId="0" borderId="16" xfId="15" applyFont="1" applyFill="1" applyBorder="1" applyAlignment="1">
      <alignment horizontal="center" vertical="center"/>
      <protection/>
    </xf>
    <xf numFmtId="0" fontId="8" fillId="0" borderId="16" xfId="15" applyFont="1" applyFill="1" applyBorder="1" applyAlignment="1">
      <alignment horizontal="center" vertical="center"/>
      <protection/>
    </xf>
    <xf numFmtId="0" fontId="8" fillId="0" borderId="0" xfId="15" applyFont="1" applyFill="1" applyAlignment="1">
      <alignment horizontal="center" vertical="center"/>
      <protection/>
    </xf>
    <xf numFmtId="49" fontId="1" fillId="0" borderId="16" xfId="15" applyNumberFormat="1" applyFont="1" applyFill="1" applyBorder="1" applyAlignment="1">
      <alignment horizontal="center" vertical="center"/>
      <protection/>
    </xf>
    <xf numFmtId="0" fontId="1" fillId="0" borderId="16" xfId="15" applyFont="1" applyFill="1" applyBorder="1">
      <alignment/>
      <protection/>
    </xf>
    <xf numFmtId="0" fontId="5" fillId="0" borderId="16" xfId="15" applyFont="1" applyFill="1" applyBorder="1" applyAlignment="1">
      <alignment horizontal="center" vertical="center"/>
      <protection/>
    </xf>
    <xf numFmtId="0" fontId="5" fillId="0" borderId="0" xfId="15" applyFont="1" applyFill="1" applyAlignment="1">
      <alignment horizontal="center" vertical="center"/>
      <protection/>
    </xf>
    <xf numFmtId="2" fontId="2" fillId="0" borderId="16" xfId="15" applyNumberFormat="1" applyFont="1" applyFill="1" applyBorder="1">
      <alignment/>
      <protection/>
    </xf>
    <xf numFmtId="0" fontId="1" fillId="0" borderId="16" xfId="532" applyFont="1" applyFill="1" applyBorder="1" applyAlignment="1">
      <alignment horizontal="center" vertical="center" wrapText="1"/>
      <protection/>
    </xf>
    <xf numFmtId="2" fontId="1" fillId="0" borderId="16" xfId="15" applyNumberFormat="1" applyFont="1" applyFill="1" applyBorder="1" applyAlignment="1">
      <alignment horizontal="left" vertical="center" wrapText="1"/>
      <protection/>
    </xf>
    <xf numFmtId="49" fontId="2" fillId="0" borderId="16" xfId="15" applyNumberFormat="1" applyFont="1" applyFill="1" applyBorder="1" applyAlignment="1">
      <alignment horizontal="center" vertical="center" wrapText="1"/>
      <protection/>
    </xf>
    <xf numFmtId="49" fontId="2" fillId="0" borderId="16" xfId="15" applyNumberFormat="1" applyFont="1" applyFill="1" applyBorder="1" applyAlignment="1">
      <alignment horizontal="right" vertical="center" wrapText="1"/>
      <protection/>
    </xf>
    <xf numFmtId="2" fontId="2" fillId="0" borderId="16" xfId="15" applyNumberFormat="1" applyFont="1" applyFill="1" applyBorder="1" applyAlignment="1">
      <alignment horizontal="center" vertical="center" wrapText="1"/>
      <protection/>
    </xf>
    <xf numFmtId="0" fontId="40" fillId="0" borderId="0" xfId="15" applyFont="1" applyFill="1">
      <alignment/>
      <protection/>
    </xf>
    <xf numFmtId="0" fontId="5" fillId="0" borderId="0" xfId="15" applyFont="1" applyFill="1">
      <alignment/>
      <protection/>
    </xf>
    <xf numFmtId="0" fontId="5" fillId="0" borderId="0" xfId="15" applyFont="1" applyFill="1" applyAlignment="1">
      <alignment horizontal="center"/>
      <protection/>
    </xf>
    <xf numFmtId="0" fontId="1" fillId="0" borderId="0" xfId="488" applyFont="1">
      <alignment/>
      <protection/>
    </xf>
    <xf numFmtId="1" fontId="0" fillId="0" borderId="0" xfId="15" applyNumberFormat="1" applyFont="1" applyFill="1" applyBorder="1" applyAlignment="1">
      <alignment vertical="center"/>
      <protection/>
    </xf>
    <xf numFmtId="0" fontId="1" fillId="0" borderId="18" xfId="488" applyFont="1" applyBorder="1" applyAlignment="1">
      <alignment horizontal="center"/>
      <protection/>
    </xf>
    <xf numFmtId="49" fontId="48" fillId="0" borderId="0" xfId="15" applyNumberFormat="1" applyFont="1" applyFill="1" applyBorder="1" applyAlignment="1">
      <alignment vertical="center"/>
      <protection/>
    </xf>
    <xf numFmtId="0" fontId="1" fillId="0" borderId="0" xfId="488" applyFont="1" applyBorder="1">
      <alignment/>
      <protection/>
    </xf>
    <xf numFmtId="0" fontId="1" fillId="0" borderId="0" xfId="488" applyFont="1" applyAlignment="1">
      <alignment horizontal="center" vertical="top"/>
      <protection/>
    </xf>
    <xf numFmtId="0" fontId="1" fillId="0" borderId="0" xfId="488" applyFont="1" applyAlignment="1">
      <alignment horizontal="right"/>
      <protection/>
    </xf>
    <xf numFmtId="0" fontId="38" fillId="0" borderId="16" xfId="0" applyFont="1" applyBorder="1" applyAlignment="1">
      <alignment horizontal="center"/>
    </xf>
    <xf numFmtId="0" fontId="38" fillId="0" borderId="16" xfId="0" applyFont="1" applyBorder="1" applyAlignment="1">
      <alignment horizontal="left" vertical="center" wrapText="1"/>
    </xf>
    <xf numFmtId="0" fontId="38" fillId="0" borderId="16" xfId="0" applyFont="1" applyBorder="1" applyAlignment="1">
      <alignment horizontal="center" wrapText="1"/>
    </xf>
    <xf numFmtId="0" fontId="38" fillId="0" borderId="16" xfId="0" applyFont="1" applyBorder="1" applyAlignment="1">
      <alignment horizontal="right" vertical="center" wrapText="1"/>
    </xf>
    <xf numFmtId="0" fontId="38" fillId="0" borderId="16" xfId="0" applyFont="1" applyBorder="1" applyAlignment="1">
      <alignment horizontal="center" vertical="center" wrapText="1"/>
    </xf>
    <xf numFmtId="0" fontId="42" fillId="0" borderId="16" xfId="0" applyFont="1" applyFill="1" applyBorder="1" applyAlignment="1">
      <alignment horizontal="left" vertical="center" wrapText="1"/>
    </xf>
    <xf numFmtId="2" fontId="42" fillId="0" borderId="16" xfId="0" applyNumberFormat="1" applyFont="1" applyBorder="1" applyAlignment="1">
      <alignment horizontal="center" vertical="center"/>
    </xf>
    <xf numFmtId="4" fontId="38" fillId="0" borderId="16" xfId="0" applyNumberFormat="1" applyFont="1" applyFill="1" applyBorder="1" applyAlignment="1">
      <alignment horizontal="center" vertical="center" wrapText="1"/>
    </xf>
    <xf numFmtId="2" fontId="38" fillId="0" borderId="16" xfId="0" applyNumberFormat="1" applyFont="1" applyFill="1" applyBorder="1" applyAlignment="1">
      <alignment horizontal="center" vertical="center" wrapText="1"/>
    </xf>
    <xf numFmtId="0" fontId="39" fillId="0" borderId="16" xfId="0" applyFont="1" applyBorder="1" applyAlignment="1">
      <alignment horizontal="right" vertical="center" wrapText="1"/>
    </xf>
    <xf numFmtId="0" fontId="38" fillId="0" borderId="16" xfId="0" applyFont="1" applyFill="1" applyBorder="1" applyAlignment="1">
      <alignment horizontal="center" vertical="center" wrapText="1"/>
    </xf>
    <xf numFmtId="0" fontId="38" fillId="0" borderId="16" xfId="533" applyFont="1" applyFill="1" applyBorder="1" applyAlignment="1">
      <alignment vertical="center" wrapText="1" shrinkToFit="1"/>
      <protection/>
    </xf>
    <xf numFmtId="0" fontId="38" fillId="0" borderId="16" xfId="486" applyFont="1" applyFill="1" applyBorder="1" applyAlignment="1">
      <alignment horizontal="center" vertical="center"/>
      <protection/>
    </xf>
    <xf numFmtId="2" fontId="38" fillId="0" borderId="16" xfId="486" applyNumberFormat="1" applyFont="1" applyFill="1" applyBorder="1" applyAlignment="1">
      <alignment horizontal="center" vertical="center"/>
      <protection/>
    </xf>
    <xf numFmtId="0" fontId="39" fillId="0" borderId="16" xfId="486" applyFont="1" applyFill="1" applyBorder="1" applyAlignment="1">
      <alignment horizontal="right" vertical="center" wrapText="1"/>
      <protection/>
    </xf>
    <xf numFmtId="0" fontId="38" fillId="0" borderId="16" xfId="486" applyFont="1" applyFill="1" applyBorder="1" applyAlignment="1">
      <alignment horizontal="left" vertical="center" wrapText="1"/>
      <protection/>
    </xf>
    <xf numFmtId="0" fontId="38" fillId="0" borderId="16" xfId="486" applyFont="1" applyFill="1" applyBorder="1" applyAlignment="1">
      <alignment vertical="center" wrapText="1"/>
      <protection/>
    </xf>
    <xf numFmtId="0" fontId="1" fillId="0" borderId="16" xfId="485" applyFont="1" applyBorder="1" applyAlignment="1">
      <alignment horizontal="center" vertical="center"/>
      <protection/>
    </xf>
    <xf numFmtId="0" fontId="1" fillId="0" borderId="16" xfId="487" applyFont="1" applyFill="1" applyBorder="1" applyAlignment="1">
      <alignment horizontal="left" vertical="center" wrapText="1"/>
      <protection/>
    </xf>
    <xf numFmtId="0" fontId="28" fillId="0" borderId="16" xfId="485" applyFont="1" applyBorder="1" applyAlignment="1">
      <alignment horizontal="center" vertical="center"/>
      <protection/>
    </xf>
    <xf numFmtId="4" fontId="1" fillId="0" borderId="16" xfId="487" applyNumberFormat="1" applyFont="1" applyFill="1" applyBorder="1" applyAlignment="1">
      <alignment horizontal="center" vertical="center" wrapText="1"/>
      <protection/>
    </xf>
    <xf numFmtId="0" fontId="2" fillId="0" borderId="16" xfId="487" applyFont="1" applyFill="1" applyBorder="1" applyAlignment="1">
      <alignment horizontal="center" wrapText="1"/>
      <protection/>
    </xf>
    <xf numFmtId="49" fontId="2" fillId="0" borderId="16" xfId="490" applyNumberFormat="1" applyFont="1" applyFill="1" applyBorder="1" applyAlignment="1">
      <alignment horizontal="center" vertical="center"/>
      <protection/>
    </xf>
    <xf numFmtId="0" fontId="41" fillId="0" borderId="16" xfId="486" applyFont="1" applyFill="1" applyBorder="1" applyAlignment="1">
      <alignment horizontal="center" vertical="center" wrapText="1"/>
      <protection/>
    </xf>
    <xf numFmtId="0" fontId="2" fillId="0" borderId="16" xfId="487" applyFont="1" applyFill="1" applyBorder="1" applyAlignment="1">
      <alignment horizontal="center" wrapText="1"/>
      <protection/>
    </xf>
    <xf numFmtId="0" fontId="2" fillId="0" borderId="16" xfId="485" applyFont="1" applyBorder="1" applyAlignment="1">
      <alignment horizontal="center" vertical="center"/>
      <protection/>
    </xf>
    <xf numFmtId="0" fontId="49" fillId="0" borderId="16" xfId="487" applyFont="1" applyFill="1" applyBorder="1" applyAlignment="1">
      <alignment horizontal="right" wrapText="1"/>
      <protection/>
    </xf>
    <xf numFmtId="0" fontId="50" fillId="0" borderId="16" xfId="485" applyFont="1" applyBorder="1" applyAlignment="1">
      <alignment horizontal="center" vertical="center"/>
      <protection/>
    </xf>
    <xf numFmtId="0" fontId="51" fillId="0" borderId="16" xfId="485" applyFont="1" applyBorder="1" applyAlignment="1">
      <alignment horizontal="center" vertical="center"/>
      <protection/>
    </xf>
    <xf numFmtId="0" fontId="50" fillId="0" borderId="16" xfId="487" applyFont="1" applyFill="1" applyBorder="1" applyAlignment="1">
      <alignment horizontal="center" wrapText="1"/>
      <protection/>
    </xf>
    <xf numFmtId="0" fontId="49" fillId="0" borderId="16" xfId="487" applyFont="1" applyFill="1" applyBorder="1" applyAlignment="1">
      <alignment horizontal="center" vertical="center"/>
      <protection/>
    </xf>
    <xf numFmtId="2" fontId="49" fillId="0" borderId="16" xfId="487" applyNumberFormat="1" applyFont="1" applyFill="1" applyBorder="1" applyAlignment="1">
      <alignment horizontal="center"/>
      <protection/>
    </xf>
    <xf numFmtId="0" fontId="52" fillId="0" borderId="16" xfId="15" applyFont="1" applyFill="1" applyBorder="1" applyAlignment="1">
      <alignment horizontal="center" vertical="center"/>
      <protection/>
    </xf>
    <xf numFmtId="0" fontId="52" fillId="0" borderId="0" xfId="15" applyFont="1" applyFill="1" applyAlignment="1">
      <alignment horizontal="center" vertical="center"/>
      <protection/>
    </xf>
    <xf numFmtId="49" fontId="2" fillId="0" borderId="16" xfId="15" applyNumberFormat="1" applyFont="1" applyFill="1" applyBorder="1" applyAlignment="1">
      <alignment horizontal="center" vertical="center"/>
      <protection/>
    </xf>
    <xf numFmtId="0" fontId="43" fillId="0" borderId="0" xfId="489" applyFont="1" applyBorder="1" applyAlignment="1">
      <alignment horizontal="center" vertical="center"/>
      <protection/>
    </xf>
    <xf numFmtId="49" fontId="44" fillId="0" borderId="0" xfId="15" applyNumberFormat="1" applyFont="1" applyFill="1" applyBorder="1" applyAlignment="1">
      <alignment horizontal="center" vertical="center" wrapText="1"/>
      <protection/>
    </xf>
    <xf numFmtId="0" fontId="30" fillId="0" borderId="0" xfId="532" applyFont="1" applyFill="1" applyBorder="1" applyAlignment="1">
      <alignment horizontal="center" vertical="center" wrapText="1"/>
      <protection/>
    </xf>
    <xf numFmtId="0" fontId="41" fillId="0" borderId="0" xfId="15" applyFont="1" applyFill="1" applyBorder="1" applyAlignment="1">
      <alignment horizontal="left" vertical="center" wrapText="1"/>
      <protection/>
    </xf>
    <xf numFmtId="0" fontId="38" fillId="0" borderId="0" xfId="15" applyFont="1" applyFill="1" applyBorder="1" applyAlignment="1">
      <alignment horizontal="left" vertical="center" wrapText="1"/>
      <protection/>
    </xf>
    <xf numFmtId="0" fontId="41" fillId="0" borderId="0" xfId="15" applyFont="1" applyFill="1" applyBorder="1" applyAlignment="1">
      <alignment horizontal="left"/>
      <protection/>
    </xf>
    <xf numFmtId="0" fontId="38" fillId="0" borderId="0" xfId="15" applyFont="1" applyFill="1" applyBorder="1" applyAlignment="1">
      <alignment horizontal="left"/>
      <protection/>
    </xf>
    <xf numFmtId="0" fontId="40" fillId="0" borderId="0" xfId="15" applyFont="1" applyFill="1" applyBorder="1" applyAlignment="1">
      <alignment horizontal="left" vertical="center" wrapText="1"/>
      <protection/>
    </xf>
    <xf numFmtId="0" fontId="38" fillId="0" borderId="0" xfId="15" applyFont="1" applyFill="1" applyBorder="1" applyAlignment="1">
      <alignment horizontal="center"/>
      <protection/>
    </xf>
    <xf numFmtId="0" fontId="38" fillId="0" borderId="0" xfId="15" applyFont="1" applyFill="1" applyBorder="1" applyAlignment="1">
      <alignment horizontal="center" wrapText="1"/>
      <protection/>
    </xf>
  </cellXfs>
  <cellStyles count="633">
    <cellStyle name="Normal" xfId="0"/>
    <cellStyle name="1. izcēlums" xfId="16"/>
    <cellStyle name="2. izcēlums" xfId="17"/>
    <cellStyle name="20% - Accent1" xfId="18"/>
    <cellStyle name="20% - Accent1 2" xfId="19"/>
    <cellStyle name="20% - Accent1 2 2" xfId="20"/>
    <cellStyle name="20% - Accent1 2_Papildus darbi UK Bauskas 104A_euro_1" xfId="21"/>
    <cellStyle name="20% - Accent1_2.  22PII logs, vitrīna, apdare" xfId="22"/>
    <cellStyle name="20% - Accent2" xfId="23"/>
    <cellStyle name="20% - Accent2 2" xfId="24"/>
    <cellStyle name="20% - Accent2 2 2" xfId="25"/>
    <cellStyle name="20% - Accent2 2_Papildus darbi UK Bauskas 104A_euro_1" xfId="26"/>
    <cellStyle name="20% - Accent2_2.  22PII logs, vitrīna, apdare" xfId="27"/>
    <cellStyle name="20% - Accent3" xfId="28"/>
    <cellStyle name="20% - Accent3 2" xfId="29"/>
    <cellStyle name="20% - Accent3 2 2" xfId="30"/>
    <cellStyle name="20% - Accent3 2_Papildus darbi UK Bauskas 104A_euro_1" xfId="31"/>
    <cellStyle name="20% - Accent3_2.  22PII logs, vitrīna, apdare" xfId="32"/>
    <cellStyle name="20% - Accent4" xfId="33"/>
    <cellStyle name="20% - Accent4 2" xfId="34"/>
    <cellStyle name="20% - Accent4 2 2" xfId="35"/>
    <cellStyle name="20% - Accent4 2_Papildus darbi UK Bauskas 104A_euro_1" xfId="36"/>
    <cellStyle name="20% - Accent4_2.  22PII logs, vitrīna, apdare" xfId="37"/>
    <cellStyle name="20% - Accent5" xfId="38"/>
    <cellStyle name="20% - Accent5 2" xfId="39"/>
    <cellStyle name="20% - Accent5 2 2" xfId="40"/>
    <cellStyle name="20% - Accent5 2_Papildus darbi UK Bauskas 104A_euro_1" xfId="41"/>
    <cellStyle name="20% - Accent5_2.  22PII logs, vitrīna, apdare" xfId="42"/>
    <cellStyle name="20% - Accent6" xfId="43"/>
    <cellStyle name="20% - Accent6 2" xfId="44"/>
    <cellStyle name="20% - Accent6 2 2" xfId="45"/>
    <cellStyle name="20% - Accent6 2_Papildus darbi UK Bauskas 104A_euro_1" xfId="46"/>
    <cellStyle name="20% - Accent6_2.  22PII logs, vitrīna, apdare" xfId="47"/>
    <cellStyle name="20% – rõhk1" xfId="48"/>
    <cellStyle name="20% – rõhk1 2" xfId="49"/>
    <cellStyle name="20% – rõhk1_Papildus darbi UK Bauskas 104A_euro_1" xfId="50"/>
    <cellStyle name="20% – rõhk2" xfId="51"/>
    <cellStyle name="20% – rõhk2 2" xfId="52"/>
    <cellStyle name="20% – rõhk2_Papildus darbi UK Bauskas 104A_euro_1" xfId="53"/>
    <cellStyle name="20% – rõhk3" xfId="54"/>
    <cellStyle name="20% – rõhk3 2" xfId="55"/>
    <cellStyle name="20% – rõhk3_Papildus darbi UK Bauskas 104A_euro_1" xfId="56"/>
    <cellStyle name="20% – rõhk4" xfId="57"/>
    <cellStyle name="20% – rõhk4 2" xfId="58"/>
    <cellStyle name="20% – rõhk4_Papildus darbi UK Bauskas 104A_euro_1" xfId="59"/>
    <cellStyle name="20% – rõhk5" xfId="60"/>
    <cellStyle name="20% – rõhk5 2" xfId="61"/>
    <cellStyle name="20% – rõhk5_Papildus darbi UK Bauskas 104A_euro_1" xfId="62"/>
    <cellStyle name="20% – rõhk6" xfId="63"/>
    <cellStyle name="20% – rõhk6 2" xfId="64"/>
    <cellStyle name="20% – rõhk6_Papildus darbi UK Bauskas 104A_euro_1" xfId="65"/>
    <cellStyle name="20% - Акцент1" xfId="66"/>
    <cellStyle name="20% - Акцент1 2" xfId="67"/>
    <cellStyle name="20% - Акцент1_Xl0000051" xfId="68"/>
    <cellStyle name="20% - Акцент2" xfId="69"/>
    <cellStyle name="20% - Акцент2 2" xfId="70"/>
    <cellStyle name="20% - Акцент2_Xl0000051" xfId="71"/>
    <cellStyle name="20% - Акцент3" xfId="72"/>
    <cellStyle name="20% - Акцент3 2" xfId="73"/>
    <cellStyle name="20% - Акцент3_Xl0000051" xfId="74"/>
    <cellStyle name="20% - Акцент4" xfId="75"/>
    <cellStyle name="20% - Акцент4 2" xfId="76"/>
    <cellStyle name="20% - Акцент4_Xl0000051" xfId="77"/>
    <cellStyle name="20% - Акцент5" xfId="78"/>
    <cellStyle name="20% - Акцент5 2" xfId="79"/>
    <cellStyle name="20% - Акцент5_Xl0000051" xfId="80"/>
    <cellStyle name="20% - Акцент6" xfId="81"/>
    <cellStyle name="20% - Акцент6 2" xfId="82"/>
    <cellStyle name="20% - Акцент6_Xl0000051" xfId="83"/>
    <cellStyle name="20% no 1. izcēluma" xfId="84"/>
    <cellStyle name="20% no 1. izcēluma 2" xfId="85"/>
    <cellStyle name="20% no 1. izcēluma_Papildus darbi UK Bauskas 104A_euro_1" xfId="86"/>
    <cellStyle name="20% no 2. izcēluma" xfId="87"/>
    <cellStyle name="20% no 2. izcēluma 2" xfId="88"/>
    <cellStyle name="20% no 2. izcēluma_Papildus darbi UK Bauskas 104A_euro_1" xfId="89"/>
    <cellStyle name="20% no 3. izcēluma" xfId="90"/>
    <cellStyle name="20% no 3. izcēluma 2" xfId="91"/>
    <cellStyle name="20% no 3. izcēluma_Papildus darbi UK Bauskas 104A_euro_1" xfId="92"/>
    <cellStyle name="20% no 4. izcēluma" xfId="93"/>
    <cellStyle name="20% no 4. izcēluma 2" xfId="94"/>
    <cellStyle name="20% no 4. izcēluma_Papildus darbi UK Bauskas 104A_euro_1" xfId="95"/>
    <cellStyle name="20% no 5. izcēluma" xfId="96"/>
    <cellStyle name="20% no 5. izcēluma 2" xfId="97"/>
    <cellStyle name="20% no 5. izcēluma_Papildus darbi UK Bauskas 104A_euro_1" xfId="98"/>
    <cellStyle name="20% no 6. izcēluma" xfId="99"/>
    <cellStyle name="20% no 6. izcēluma 2" xfId="100"/>
    <cellStyle name="20% no 6. izcēluma_Papildus darbi UK Bauskas 104A_euro_1" xfId="101"/>
    <cellStyle name="3. izcēlums " xfId="102"/>
    <cellStyle name="4. izcēlums" xfId="103"/>
    <cellStyle name="40% - Accent1" xfId="104"/>
    <cellStyle name="40% - Accent1 2" xfId="105"/>
    <cellStyle name="40% - Accent1 2 2" xfId="106"/>
    <cellStyle name="40% - Accent1 2_Papildus darbi UK Bauskas 104A_euro_1" xfId="107"/>
    <cellStyle name="40% - Accent1_2.  22PII logs, vitrīna, apdare" xfId="108"/>
    <cellStyle name="40% - Accent2" xfId="109"/>
    <cellStyle name="40% - Accent2 2" xfId="110"/>
    <cellStyle name="40% - Accent2 2 2" xfId="111"/>
    <cellStyle name="40% - Accent2 2_Papildus darbi UK Bauskas 104A_euro_1" xfId="112"/>
    <cellStyle name="40% - Accent2_2.  22PII logs, vitrīna, apdare" xfId="113"/>
    <cellStyle name="40% - Accent3" xfId="114"/>
    <cellStyle name="40% - Accent3 2" xfId="115"/>
    <cellStyle name="40% - Accent3 2 2" xfId="116"/>
    <cellStyle name="40% - Accent3 2_Papildus darbi UK Bauskas 104A_euro_1" xfId="117"/>
    <cellStyle name="40% - Accent3_2.  22PII logs, vitrīna, apdare" xfId="118"/>
    <cellStyle name="40% - Accent4" xfId="119"/>
    <cellStyle name="40% - Accent4 2" xfId="120"/>
    <cellStyle name="40% - Accent4 2 2" xfId="121"/>
    <cellStyle name="40% - Accent4 2_Papildus darbi UK Bauskas 104A_euro_1" xfId="122"/>
    <cellStyle name="40% - Accent4_2.  22PII logs, vitrīna, apdare" xfId="123"/>
    <cellStyle name="40% - Accent5" xfId="124"/>
    <cellStyle name="40% - Accent5 2" xfId="125"/>
    <cellStyle name="40% - Accent5 2 2" xfId="126"/>
    <cellStyle name="40% - Accent5 2_Papildus darbi UK Bauskas 104A_euro_1" xfId="127"/>
    <cellStyle name="40% - Accent5_2.  22PII logs, vitrīna, apdare" xfId="128"/>
    <cellStyle name="40% - Accent6" xfId="129"/>
    <cellStyle name="40% - Accent6 2" xfId="130"/>
    <cellStyle name="40% - Accent6 2 2" xfId="131"/>
    <cellStyle name="40% - Accent6 2_Papildus darbi UK Bauskas 104A_euro_1" xfId="132"/>
    <cellStyle name="40% - Accent6_2.  22PII logs, vitrīna, apdare" xfId="133"/>
    <cellStyle name="40% – rõhk1" xfId="134"/>
    <cellStyle name="40% – rõhk1 2" xfId="135"/>
    <cellStyle name="40% – rõhk1_Papildus darbi UK Bauskas 104A_euro_1" xfId="136"/>
    <cellStyle name="40% – rõhk2" xfId="137"/>
    <cellStyle name="40% – rõhk2 2" xfId="138"/>
    <cellStyle name="40% – rõhk2_Papildus darbi UK Bauskas 104A_euro_1" xfId="139"/>
    <cellStyle name="40% – rõhk3" xfId="140"/>
    <cellStyle name="40% – rõhk3 2" xfId="141"/>
    <cellStyle name="40% – rõhk3_Papildus darbi UK Bauskas 104A_euro_1" xfId="142"/>
    <cellStyle name="40% – rõhk4" xfId="143"/>
    <cellStyle name="40% – rõhk4 2" xfId="144"/>
    <cellStyle name="40% – rõhk4_Papildus darbi UK Bauskas 104A_euro_1" xfId="145"/>
    <cellStyle name="40% – rõhk5" xfId="146"/>
    <cellStyle name="40% – rõhk5 2" xfId="147"/>
    <cellStyle name="40% – rõhk5_Papildus darbi UK Bauskas 104A_euro_1" xfId="148"/>
    <cellStyle name="40% – rõhk6" xfId="149"/>
    <cellStyle name="40% – rõhk6 2" xfId="150"/>
    <cellStyle name="40% – rõhk6_Papildus darbi UK Bauskas 104A_euro_1" xfId="151"/>
    <cellStyle name="40% - Акцент1" xfId="152"/>
    <cellStyle name="40% - Акцент1 2" xfId="153"/>
    <cellStyle name="40% - Акцент1_Xl0000051" xfId="154"/>
    <cellStyle name="40% - Акцент2" xfId="155"/>
    <cellStyle name="40% - Акцент2 2" xfId="156"/>
    <cellStyle name="40% - Акцент2_Xl0000051" xfId="157"/>
    <cellStyle name="40% - Акцент3" xfId="158"/>
    <cellStyle name="40% - Акцент3 2" xfId="159"/>
    <cellStyle name="40% - Акцент3_Xl0000051" xfId="160"/>
    <cellStyle name="40% - Акцент4" xfId="161"/>
    <cellStyle name="40% - Акцент4 2" xfId="162"/>
    <cellStyle name="40% - Акцент4_Xl0000051" xfId="163"/>
    <cellStyle name="40% - Акцент5" xfId="164"/>
    <cellStyle name="40% - Акцент5 2" xfId="165"/>
    <cellStyle name="40% - Акцент5_Xl0000051" xfId="166"/>
    <cellStyle name="40% - Акцент6" xfId="167"/>
    <cellStyle name="40% - Акцент6 2" xfId="168"/>
    <cellStyle name="40% - Акцент6_Xl0000051" xfId="169"/>
    <cellStyle name="40% no 1. izcēluma" xfId="170"/>
    <cellStyle name="40% no 1. izcēluma 2" xfId="171"/>
    <cellStyle name="40% no 1. izcēluma_Papildus darbi UK Bauskas 104A_euro_1" xfId="172"/>
    <cellStyle name="40% no 2. izcēluma" xfId="173"/>
    <cellStyle name="40% no 2. izcēluma 2" xfId="174"/>
    <cellStyle name="40% no 2. izcēluma_Papildus darbi UK Bauskas 104A_euro_1" xfId="175"/>
    <cellStyle name="40% no 3. izcēluma" xfId="176"/>
    <cellStyle name="40% no 3. izcēluma 2" xfId="177"/>
    <cellStyle name="40% no 3. izcēluma_Papildus darbi UK Bauskas 104A_euro_1" xfId="178"/>
    <cellStyle name="40% no 4. izcēluma" xfId="179"/>
    <cellStyle name="40% no 4. izcēluma 2" xfId="180"/>
    <cellStyle name="40% no 4. izcēluma_Papildus darbi UK Bauskas 104A_euro_1" xfId="181"/>
    <cellStyle name="40% no 5. izcēluma" xfId="182"/>
    <cellStyle name="40% no 5. izcēluma 2" xfId="183"/>
    <cellStyle name="40% no 5. izcēluma_Papildus darbi UK Bauskas 104A_euro_1" xfId="184"/>
    <cellStyle name="40% no 6. izcēluma" xfId="185"/>
    <cellStyle name="40% no 6. izcēluma 2" xfId="186"/>
    <cellStyle name="40% no 6. izcēluma_Papildus darbi UK Bauskas 104A_euro_1" xfId="187"/>
    <cellStyle name="5. izcēlums" xfId="188"/>
    <cellStyle name="6. izcēlums" xfId="189"/>
    <cellStyle name="60% - Accent1" xfId="190"/>
    <cellStyle name="60% - Accent1 2" xfId="191"/>
    <cellStyle name="60% - Accent1_3.1.  20PII MANS VARIANTS" xfId="192"/>
    <cellStyle name="60% - Accent2" xfId="193"/>
    <cellStyle name="60% - Accent2 2" xfId="194"/>
    <cellStyle name="60% - Accent2_3.1.  20PII MANS VARIANTS" xfId="195"/>
    <cellStyle name="60% - Accent3" xfId="196"/>
    <cellStyle name="60% - Accent3 2" xfId="197"/>
    <cellStyle name="60% - Accent3_3.1.  20PII MANS VARIANTS" xfId="198"/>
    <cellStyle name="60% - Accent4" xfId="199"/>
    <cellStyle name="60% - Accent4 2" xfId="200"/>
    <cellStyle name="60% - Accent4_3.1.  20PII MANS VARIANTS" xfId="201"/>
    <cellStyle name="60% - Accent5" xfId="202"/>
    <cellStyle name="60% - Accent5 2" xfId="203"/>
    <cellStyle name="60% - Accent5_3.1.  20PII MANS VARIANTS" xfId="204"/>
    <cellStyle name="60% - Accent6" xfId="205"/>
    <cellStyle name="60% - Accent6 2" xfId="206"/>
    <cellStyle name="60% - Accent6_3.1.  20PII MANS VARIANTS" xfId="207"/>
    <cellStyle name="60% – rõhk1" xfId="208"/>
    <cellStyle name="60% – rõhk2" xfId="209"/>
    <cellStyle name="60% – rõhk3" xfId="210"/>
    <cellStyle name="60% – rõhk4" xfId="211"/>
    <cellStyle name="60% – rõhk5" xfId="212"/>
    <cellStyle name="60% – rõhk6" xfId="213"/>
    <cellStyle name="60% - Акцент1" xfId="214"/>
    <cellStyle name="60% - Акцент1 2" xfId="215"/>
    <cellStyle name="60% - Акцент2" xfId="216"/>
    <cellStyle name="60% - Акцент2 2" xfId="217"/>
    <cellStyle name="60% - Акцент3" xfId="218"/>
    <cellStyle name="60% - Акцент3 2" xfId="219"/>
    <cellStyle name="60% - Акцент4" xfId="220"/>
    <cellStyle name="60% - Акцент4 2" xfId="221"/>
    <cellStyle name="60% - Акцент5" xfId="222"/>
    <cellStyle name="60% - Акцент5 2" xfId="223"/>
    <cellStyle name="60% - Акцент6" xfId="224"/>
    <cellStyle name="60% - Акцент6 2" xfId="225"/>
    <cellStyle name="60% no 1. izcēluma" xfId="226"/>
    <cellStyle name="60% no 2. izcēluma" xfId="227"/>
    <cellStyle name="60% no 3. izcēluma" xfId="228"/>
    <cellStyle name="60% no 4. izcēluma" xfId="229"/>
    <cellStyle name="60% no 5. izcēluma" xfId="230"/>
    <cellStyle name="60% no 6. izcēluma" xfId="231"/>
    <cellStyle name="Accent1" xfId="232"/>
    <cellStyle name="Accent1 2" xfId="233"/>
    <cellStyle name="Accent1_3.1.  20PII MANS VARIANTS" xfId="234"/>
    <cellStyle name="Accent2" xfId="235"/>
    <cellStyle name="Accent2 2" xfId="236"/>
    <cellStyle name="Accent2_3.1.  20PII MANS VARIANTS" xfId="237"/>
    <cellStyle name="Accent3" xfId="238"/>
    <cellStyle name="Accent3 2" xfId="239"/>
    <cellStyle name="Accent3_3.1.  20PII MANS VARIANTS" xfId="240"/>
    <cellStyle name="Accent4" xfId="241"/>
    <cellStyle name="Accent4 2" xfId="242"/>
    <cellStyle name="Accent4_3.1.  20PII MANS VARIANTS" xfId="243"/>
    <cellStyle name="Accent5" xfId="244"/>
    <cellStyle name="Accent5 2" xfId="245"/>
    <cellStyle name="Accent5_3.1.  20PII MANS VARIANTS" xfId="246"/>
    <cellStyle name="Accent6" xfId="247"/>
    <cellStyle name="Accent6 2" xfId="248"/>
    <cellStyle name="Accent6_3.1.  20PII MANS VARIANTS" xfId="249"/>
    <cellStyle name="Aprēķināšana" xfId="250"/>
    <cellStyle name="Arvutus" xfId="251"/>
    <cellStyle name="Atdalītāji_862_Elizabetes_21A_rekonstrukcija" xfId="252"/>
    <cellStyle name="Bad" xfId="253"/>
    <cellStyle name="Bad 2" xfId="254"/>
    <cellStyle name="Bad_3.1.  20PII MANS VARIANTS" xfId="255"/>
    <cellStyle name="Binlik_20_Ayracı_5f_LOCAL_20_MATERIAL_20_PRICES-1" xfId="256"/>
    <cellStyle name="Brīdinājuma teksts" xfId="257"/>
    <cellStyle name="Calculation" xfId="258"/>
    <cellStyle name="Calculation 2" xfId="259"/>
    <cellStyle name="Calculation_3.1.  20PII MANS VARIANTS" xfId="260"/>
    <cellStyle name="Check Cell" xfId="261"/>
    <cellStyle name="Check Cell 2" xfId="262"/>
    <cellStyle name="Check Cell_3.1.  20PII MANS VARIANTS" xfId="263"/>
    <cellStyle name="Comma" xfId="264"/>
    <cellStyle name="Comma [0]" xfId="265"/>
    <cellStyle name="Comma 10" xfId="266"/>
    <cellStyle name="Comma 10 2" xfId="267"/>
    <cellStyle name="Comma 10_Papildus darbi UK Bauskas 104A_euro_1" xfId="268"/>
    <cellStyle name="Comma 11" xfId="269"/>
    <cellStyle name="Comma 11 2" xfId="270"/>
    <cellStyle name="Comma 11_Papildus darbi UK Bauskas 104A_euro_1" xfId="271"/>
    <cellStyle name="Comma 12" xfId="272"/>
    <cellStyle name="Comma 12 2" xfId="273"/>
    <cellStyle name="Comma 12_Papildus darbi UK Bauskas 104A_euro_1" xfId="274"/>
    <cellStyle name="Comma 13" xfId="275"/>
    <cellStyle name="Comma 13 2" xfId="276"/>
    <cellStyle name="Comma 13_Papildus darbi UK Bauskas 104A_euro_1" xfId="277"/>
    <cellStyle name="Comma 14" xfId="278"/>
    <cellStyle name="Comma 14 2" xfId="279"/>
    <cellStyle name="Comma 14_Papildus darbi UK Bauskas 104A_euro_1" xfId="280"/>
    <cellStyle name="Comma 15" xfId="281"/>
    <cellStyle name="Comma 15 2" xfId="282"/>
    <cellStyle name="Comma 15_Papildus darbi UK Bauskas 104A_euro_1" xfId="283"/>
    <cellStyle name="Comma 16" xfId="284"/>
    <cellStyle name="Comma 16 2" xfId="285"/>
    <cellStyle name="Comma 16_Papildus darbi UK Bauskas 104A_euro_1" xfId="286"/>
    <cellStyle name="Comma 17" xfId="287"/>
    <cellStyle name="Comma 17 2" xfId="288"/>
    <cellStyle name="Comma 17_Papildus darbi UK Bauskas 104A_euro_1" xfId="289"/>
    <cellStyle name="Comma 18" xfId="290"/>
    <cellStyle name="Comma 18 2" xfId="291"/>
    <cellStyle name="Comma 18_Papildus darbi UK Bauskas 104A_euro_1" xfId="292"/>
    <cellStyle name="Comma 19" xfId="293"/>
    <cellStyle name="Comma 19 2" xfId="294"/>
    <cellStyle name="Comma 19_Papildus darbi UK Bauskas 104A_euro_1" xfId="295"/>
    <cellStyle name="Comma 2" xfId="296"/>
    <cellStyle name="Comma 2 2" xfId="297"/>
    <cellStyle name="Comma 2 3" xfId="298"/>
    <cellStyle name="Comma 2 3 2" xfId="299"/>
    <cellStyle name="Comma 2 3 3" xfId="300"/>
    <cellStyle name="Comma 2 3_Papildus darbi UK Bauskas 104A_euro_1" xfId="301"/>
    <cellStyle name="Comma 2_3.1.  20PII MANS VARIANTS" xfId="302"/>
    <cellStyle name="Comma 20" xfId="303"/>
    <cellStyle name="Comma 20 2" xfId="304"/>
    <cellStyle name="Comma 3" xfId="305"/>
    <cellStyle name="Comma 3 2" xfId="306"/>
    <cellStyle name="Comma 3 2 2" xfId="307"/>
    <cellStyle name="Comma 3 2_Papildus darbi UK Bauskas 104A_euro_1" xfId="308"/>
    <cellStyle name="Comma 4" xfId="309"/>
    <cellStyle name="Comma 4 2" xfId="310"/>
    <cellStyle name="Comma 5" xfId="311"/>
    <cellStyle name="Comma 5 2" xfId="312"/>
    <cellStyle name="Comma 5 2 2" xfId="313"/>
    <cellStyle name="Comma 5 2_Papildus darbi UK Bauskas 104A_euro_1" xfId="314"/>
    <cellStyle name="Comma 6" xfId="315"/>
    <cellStyle name="Comma 6 2" xfId="316"/>
    <cellStyle name="Comma 6_Papildus darbi UK Bauskas 104A_euro_1" xfId="317"/>
    <cellStyle name="Comma 7" xfId="318"/>
    <cellStyle name="Comma 7 2" xfId="319"/>
    <cellStyle name="Comma 7_Papildus darbi UK Bauskas 104A_euro_1" xfId="320"/>
    <cellStyle name="Comma 8" xfId="321"/>
    <cellStyle name="Comma 8 2" xfId="322"/>
    <cellStyle name="Comma 8_Papildus darbi UK Bauskas 104A_euro_1" xfId="323"/>
    <cellStyle name="Comma 9" xfId="324"/>
    <cellStyle name="Comma 9 2" xfId="325"/>
    <cellStyle name="Comma 9_Papildus darbi UK Bauskas 104A_euro_1" xfId="326"/>
    <cellStyle name="Currency" xfId="327"/>
    <cellStyle name="Currency [0]" xfId="328"/>
    <cellStyle name="Currency 2" xfId="329"/>
    <cellStyle name="Default" xfId="330"/>
    <cellStyle name="Excel Built-in Normal" xfId="331"/>
    <cellStyle name="Excel Built-in Normal 1" xfId="332"/>
    <cellStyle name="Excel_20_Built-in_20_Comma" xfId="333"/>
    <cellStyle name="Explanatory Text" xfId="334"/>
    <cellStyle name="Explanatory Text 2" xfId="335"/>
    <cellStyle name="Explanatory Text_3.1.  20PII MANS VARIANTS" xfId="336"/>
    <cellStyle name="Followed Hyperlink" xfId="337"/>
    <cellStyle name="Good" xfId="338"/>
    <cellStyle name="Good 2" xfId="339"/>
    <cellStyle name="Good_3.1.  20PII MANS VARIANTS" xfId="340"/>
    <cellStyle name="Halb" xfId="341"/>
    <cellStyle name="Hea" xfId="342"/>
    <cellStyle name="Heading" xfId="343"/>
    <cellStyle name="Heading 1" xfId="344"/>
    <cellStyle name="Heading 1 2" xfId="345"/>
    <cellStyle name="Heading 1_3.1.  20PII MANS VARIANTS" xfId="346"/>
    <cellStyle name="Heading 2" xfId="347"/>
    <cellStyle name="Heading 2 2" xfId="348"/>
    <cellStyle name="Heading 2_3.1.  20PII MANS VARIANTS" xfId="349"/>
    <cellStyle name="Heading 3" xfId="350"/>
    <cellStyle name="Heading 3 2" xfId="351"/>
    <cellStyle name="Heading 3_3.1.  20PII MANS VARIANTS" xfId="352"/>
    <cellStyle name="Heading 4" xfId="353"/>
    <cellStyle name="Heading 4 2" xfId="354"/>
    <cellStyle name="Heading 4_3.1.  20PII MANS VARIANTS" xfId="355"/>
    <cellStyle name="Heading1" xfId="356"/>
    <cellStyle name="Hoiatustekst" xfId="357"/>
    <cellStyle name="Hyperlink" xfId="358"/>
    <cellStyle name="Ievade" xfId="359"/>
    <cellStyle name="Input" xfId="360"/>
    <cellStyle name="Input 2" xfId="361"/>
    <cellStyle name="Input_3.1.  20PII MANS VARIANTS" xfId="362"/>
    <cellStyle name="Izvade" xfId="363"/>
    <cellStyle name="Kokku" xfId="364"/>
    <cellStyle name="Kontrolli lahtrit" xfId="365"/>
    <cellStyle name="Kopsumma" xfId="366"/>
    <cellStyle name="Labs" xfId="367"/>
    <cellStyle name="Lingitud lahter" xfId="368"/>
    <cellStyle name="Linked Cell" xfId="369"/>
    <cellStyle name="Linked Cell 2" xfId="370"/>
    <cellStyle name="Linked Cell_3.1.  20PII MANS VARIANTS" xfId="371"/>
    <cellStyle name="Märkus" xfId="372"/>
    <cellStyle name="Neitrāls" xfId="373"/>
    <cellStyle name="Neutraalne" xfId="374"/>
    <cellStyle name="Neutral" xfId="375"/>
    <cellStyle name="Neutral 2" xfId="376"/>
    <cellStyle name="Neutral_3.1.  20PII MANS VARIANTS" xfId="377"/>
    <cellStyle name="Norm੎੎" xfId="378"/>
    <cellStyle name="Normaali_light-98_gun" xfId="379"/>
    <cellStyle name="Normaallaad 2" xfId="380"/>
    <cellStyle name="Normal 10" xfId="381"/>
    <cellStyle name="Normal 10 2" xfId="382"/>
    <cellStyle name="Normal 10_Papildus darbi UK Bauskas 104A_euro_1" xfId="383"/>
    <cellStyle name="Normal 11" xfId="384"/>
    <cellStyle name="Normal 12" xfId="385"/>
    <cellStyle name="Normal 13" xfId="386"/>
    <cellStyle name="Normal 14" xfId="387"/>
    <cellStyle name="Normal 15" xfId="388"/>
    <cellStyle name="Normal 16" xfId="389"/>
    <cellStyle name="Normal 17" xfId="390"/>
    <cellStyle name="Normal 18" xfId="391"/>
    <cellStyle name="Normal 19" xfId="392"/>
    <cellStyle name="Normal 2" xfId="393"/>
    <cellStyle name="Normal 2 2" xfId="394"/>
    <cellStyle name="Normal 2 2 2" xfId="395"/>
    <cellStyle name="Normal 2 2 3" xfId="396"/>
    <cellStyle name="Normal 2 2 3 2" xfId="397"/>
    <cellStyle name="Normal 2 2 3_Papildus darbi UK Bauskas 104A_euro_1" xfId="398"/>
    <cellStyle name="Normal 2 2_2014.04.08.   20.PII - ŪK(BA) - lab." xfId="399"/>
    <cellStyle name="Normal 2 3" xfId="400"/>
    <cellStyle name="Normal 2 4" xfId="401"/>
    <cellStyle name="Normal 2 5" xfId="402"/>
    <cellStyle name="Normal 2_3.1.  20PII MANS VARIANTS" xfId="403"/>
    <cellStyle name="Normal 20" xfId="404"/>
    <cellStyle name="Normal 21" xfId="405"/>
    <cellStyle name="Normal 22" xfId="406"/>
    <cellStyle name="Normal 23" xfId="407"/>
    <cellStyle name="Normal 24" xfId="408"/>
    <cellStyle name="Normal 25" xfId="409"/>
    <cellStyle name="Normal 26" xfId="410"/>
    <cellStyle name="Normal 27" xfId="411"/>
    <cellStyle name="Normal 28" xfId="412"/>
    <cellStyle name="Normal 29" xfId="413"/>
    <cellStyle name="Normal 3" xfId="414"/>
    <cellStyle name="Normal 3 2" xfId="415"/>
    <cellStyle name="Normal 3 2 2" xfId="416"/>
    <cellStyle name="Normal 3 2_(09) Septembris 09 Garozas" xfId="417"/>
    <cellStyle name="Normal 3 3" xfId="418"/>
    <cellStyle name="Normal 3 4" xfId="419"/>
    <cellStyle name="Normal 3 4 2" xfId="420"/>
    <cellStyle name="Normal 3 4_Papildus darbi UK Bauskas 104A_euro_1" xfId="421"/>
    <cellStyle name="Normal 3 5" xfId="422"/>
    <cellStyle name="Normal 3 6" xfId="423"/>
    <cellStyle name="Normal 3_3.1.  20PII MANS VARIANTS" xfId="424"/>
    <cellStyle name="Normal 30" xfId="425"/>
    <cellStyle name="Normal 31" xfId="426"/>
    <cellStyle name="Normal 32" xfId="427"/>
    <cellStyle name="Normal 33" xfId="428"/>
    <cellStyle name="Normal 34" xfId="429"/>
    <cellStyle name="Normal 34 2" xfId="430"/>
    <cellStyle name="Normal 34_Papildus darbi UK Bauskas 104A_euro_1" xfId="431"/>
    <cellStyle name="Normal 35" xfId="432"/>
    <cellStyle name="Normal 35 2" xfId="433"/>
    <cellStyle name="Normal 35_Papildus darbi UK Bauskas 104A_euro_1" xfId="434"/>
    <cellStyle name="Normal 36" xfId="435"/>
    <cellStyle name="Normal 36 2" xfId="436"/>
    <cellStyle name="Normal 37" xfId="437"/>
    <cellStyle name="Normal 37 2" xfId="438"/>
    <cellStyle name="Normal 37_Papildus darbi UK Bauskas 104A_euro_1" xfId="439"/>
    <cellStyle name="Normal 38" xfId="440"/>
    <cellStyle name="Normal 38 2" xfId="441"/>
    <cellStyle name="Normal 38 2 2" xfId="442"/>
    <cellStyle name="Normal 38 2 3" xfId="443"/>
    <cellStyle name="Normal 38 2_Papildus darbi UK Bauskas 104A_euro_1" xfId="444"/>
    <cellStyle name="Normal 38 3" xfId="445"/>
    <cellStyle name="Normal 38 3 2" xfId="446"/>
    <cellStyle name="Normal 38 3 3" xfId="447"/>
    <cellStyle name="Normal 38 3_Papildus darbi UK Bauskas 104A_euro_1" xfId="448"/>
    <cellStyle name="Normal 38 4" xfId="449"/>
    <cellStyle name="Normal 38 5" xfId="450"/>
    <cellStyle name="Normal 38_Papildus darbi UK Bauskas 104A_euro_1" xfId="451"/>
    <cellStyle name="Normal 39" xfId="452"/>
    <cellStyle name="Normal 39 2" xfId="453"/>
    <cellStyle name="Normal 4" xfId="454"/>
    <cellStyle name="Normal 4 2" xfId="455"/>
    <cellStyle name="Normal 4_berbu darzi elektromontaz darbi" xfId="456"/>
    <cellStyle name="Normal 5" xfId="457"/>
    <cellStyle name="Normal 5 2" xfId="458"/>
    <cellStyle name="Normal 5_3.1.  20PII MANS VARIANTS" xfId="459"/>
    <cellStyle name="Normal 6" xfId="460"/>
    <cellStyle name="Normal 6 2" xfId="461"/>
    <cellStyle name="Normal 6 2 2" xfId="462"/>
    <cellStyle name="Normal 6 2 3" xfId="463"/>
    <cellStyle name="Normal 6 2_Papildus darbi UK Bauskas 104A_euro_1" xfId="464"/>
    <cellStyle name="Normal 6 3" xfId="465"/>
    <cellStyle name="Normal 6 3 2" xfId="466"/>
    <cellStyle name="Normal 6 3 3" xfId="467"/>
    <cellStyle name="Normal 6 3_Papildus darbi UK Bauskas 104A_euro_1" xfId="468"/>
    <cellStyle name="Normal 6 4" xfId="469"/>
    <cellStyle name="Normal 6 5" xfId="470"/>
    <cellStyle name="Normal 6_3.1.  20PII MANS VARIANTS" xfId="471"/>
    <cellStyle name="Normal 68" xfId="472"/>
    <cellStyle name="Normal 7" xfId="473"/>
    <cellStyle name="Normal 7 2" xfId="474"/>
    <cellStyle name="Normal 7_Xl0000051" xfId="475"/>
    <cellStyle name="Normal 70" xfId="476"/>
    <cellStyle name="Normal 72 10" xfId="477"/>
    <cellStyle name="Normal 74 10" xfId="478"/>
    <cellStyle name="Normal 78" xfId="479"/>
    <cellStyle name="Normal 79" xfId="480"/>
    <cellStyle name="Normal 8" xfId="481"/>
    <cellStyle name="Normal 8 2" xfId="482"/>
    <cellStyle name="Normal 8_3.1.  20PII MANS VARIANTS" xfId="483"/>
    <cellStyle name="Normal 9" xfId="484"/>
    <cellStyle name="Normal_09-SUBATE KATLU TELPA apjomi" xfId="485"/>
    <cellStyle name="Normal_Celtniecibas tames - Bernudarzi" xfId="486"/>
    <cellStyle name="Normal_Papildus darbi UK Jatnieku 66_euro_1" xfId="487"/>
    <cellStyle name="Normal_Polu_vidusskola_kopeja" xfId="488"/>
    <cellStyle name="Normal_Sheet1" xfId="489"/>
    <cellStyle name="Normal_Tame_DPII20_apkure_28102014" xfId="490"/>
    <cellStyle name="Nosaukums" xfId="491"/>
    <cellStyle name="Note" xfId="492"/>
    <cellStyle name="Note 2" xfId="493"/>
    <cellStyle name="Note 3" xfId="494"/>
    <cellStyle name="Note_3.1.  20PII MANS VARIANTS" xfId="495"/>
    <cellStyle name="Output" xfId="496"/>
    <cellStyle name="Output 2" xfId="497"/>
    <cellStyle name="Output_3.1.  20PII MANS VARIANTS" xfId="498"/>
    <cellStyle name="Parastais 2" xfId="499"/>
    <cellStyle name="Parastais_adztame2" xfId="500"/>
    <cellStyle name="Paskaidrojošs teksts" xfId="501"/>
    <cellStyle name="Pārbaudes šūna" xfId="502"/>
    <cellStyle name="Pārbaudes_20_šūna" xfId="503"/>
    <cellStyle name="Pealkiri" xfId="504"/>
    <cellStyle name="Pealkiri 1" xfId="505"/>
    <cellStyle name="Pealkiri 2" xfId="506"/>
    <cellStyle name="Pealkiri 3" xfId="507"/>
    <cellStyle name="Pealkiri 4" xfId="508"/>
    <cellStyle name="Percent" xfId="509"/>
    <cellStyle name="Percent 2" xfId="510"/>
    <cellStyle name="Percent 2 2" xfId="511"/>
    <cellStyle name="Percent 2 3" xfId="512"/>
    <cellStyle name="Percent 2_3.1.  20PII MANS VARIANTS" xfId="513"/>
    <cellStyle name="Piezīme" xfId="514"/>
    <cellStyle name="Piezīme 2" xfId="515"/>
    <cellStyle name="Piezīme_Papildus darbi UK Bauskas 104A_euro_1" xfId="516"/>
    <cellStyle name="Result" xfId="517"/>
    <cellStyle name="Result2" xfId="518"/>
    <cellStyle name="Rõhk1" xfId="519"/>
    <cellStyle name="Rõhk2" xfId="520"/>
    <cellStyle name="Rõhk3" xfId="521"/>
    <cellStyle name="Rõhk4" xfId="522"/>
    <cellStyle name="Rõhk5" xfId="523"/>
    <cellStyle name="Rõhk6" xfId="524"/>
    <cellStyle name="Saistītā šūna" xfId="525"/>
    <cellStyle name="Selgitav tekst" xfId="526"/>
    <cellStyle name="Sisestus" xfId="527"/>
    <cellStyle name="Slikts" xfId="528"/>
    <cellStyle name="Standard_Sonderpreisliste 2002-2" xfId="529"/>
    <cellStyle name="Stils 1" xfId="530"/>
    <cellStyle name="Stils 1 2" xfId="531"/>
    <cellStyle name="Style 1" xfId="532"/>
    <cellStyle name="Style 1 2" xfId="533"/>
    <cellStyle name="Style 1 2 2" xfId="534"/>
    <cellStyle name="Style 1 2 2 2" xfId="535"/>
    <cellStyle name="Style 1 2 3" xfId="536"/>
    <cellStyle name="Style 1 2_3.1.  20PII MANS VARIANTS" xfId="537"/>
    <cellStyle name="Style 1 3" xfId="538"/>
    <cellStyle name="Style 1 4" xfId="539"/>
    <cellStyle name="Style 1 4 2" xfId="540"/>
    <cellStyle name="Style 1 4_tame_jatnieku 66_korigets" xfId="541"/>
    <cellStyle name="Style 1_3.1.  20PII MANS VARIANTS" xfId="542"/>
    <cellStyle name="Style 1_Tame_DPII20_apkure_28102014" xfId="543"/>
    <cellStyle name="Style_20_1" xfId="544"/>
    <cellStyle name="Title" xfId="545"/>
    <cellStyle name="Title 2" xfId="546"/>
    <cellStyle name="Title_3.1.  20PII MANS VARIANTS" xfId="547"/>
    <cellStyle name="Total" xfId="548"/>
    <cellStyle name="Total 2" xfId="549"/>
    <cellStyle name="Total_3.1.  20PII MANS VARIANTS" xfId="550"/>
    <cellStyle name="Väljund" xfId="551"/>
    <cellStyle name="Virsraksts 1" xfId="552"/>
    <cellStyle name="Virsraksts 2" xfId="553"/>
    <cellStyle name="Virsraksts 3" xfId="554"/>
    <cellStyle name="Virsraksts 4" xfId="555"/>
    <cellStyle name="Warning Text" xfId="556"/>
    <cellStyle name="Warning Text 2" xfId="557"/>
    <cellStyle name="Warning Text_3.1.  20PII MANS VARIANTS" xfId="558"/>
    <cellStyle name="Акцент1" xfId="559"/>
    <cellStyle name="Акцент1 2" xfId="560"/>
    <cellStyle name="Акцент2" xfId="561"/>
    <cellStyle name="Акцент2 2" xfId="562"/>
    <cellStyle name="Акцент3" xfId="563"/>
    <cellStyle name="Акцент3 2" xfId="564"/>
    <cellStyle name="Акцент4" xfId="565"/>
    <cellStyle name="Акцент4 2" xfId="566"/>
    <cellStyle name="Акцент5" xfId="567"/>
    <cellStyle name="Акцент5 2" xfId="568"/>
    <cellStyle name="Акцент6" xfId="569"/>
    <cellStyle name="Акцент6 2" xfId="570"/>
    <cellStyle name="Ввод " xfId="571"/>
    <cellStyle name="Ввод  2" xfId="572"/>
    <cellStyle name="Вывод" xfId="573"/>
    <cellStyle name="Вывод 2" xfId="574"/>
    <cellStyle name="Вычисление" xfId="575"/>
    <cellStyle name="Вычисление 2" xfId="576"/>
    <cellStyle name="Заголовок 1" xfId="577"/>
    <cellStyle name="Заголовок 1 2" xfId="578"/>
    <cellStyle name="Заголовок 2" xfId="579"/>
    <cellStyle name="Заголовок 2 2" xfId="580"/>
    <cellStyle name="Заголовок 3" xfId="581"/>
    <cellStyle name="Заголовок 3 2" xfId="582"/>
    <cellStyle name="Заголовок 4" xfId="583"/>
    <cellStyle name="Заголовок 4 2" xfId="584"/>
    <cellStyle name="Итог" xfId="585"/>
    <cellStyle name="Итог 2" xfId="586"/>
    <cellStyle name="Контрольная ячейка" xfId="587"/>
    <cellStyle name="Контрольная ячейка 2" xfId="588"/>
    <cellStyle name="Название" xfId="589"/>
    <cellStyle name="Название 2" xfId="590"/>
    <cellStyle name="Нейтральный" xfId="591"/>
    <cellStyle name="Нейтральный 2" xfId="592"/>
    <cellStyle name="Обычный 10" xfId="593"/>
    <cellStyle name="Обычный 11" xfId="594"/>
    <cellStyle name="Обычный 12" xfId="595"/>
    <cellStyle name="Обычный 13" xfId="596"/>
    <cellStyle name="Обычный 14" xfId="597"/>
    <cellStyle name="Обычный 14 2" xfId="598"/>
    <cellStyle name="Обычный 2" xfId="599"/>
    <cellStyle name="Обычный 2 2" xfId="600"/>
    <cellStyle name="Обычный 2 3" xfId="601"/>
    <cellStyle name="Обычный 2 4" xfId="602"/>
    <cellStyle name="Обычный 2 5" xfId="603"/>
    <cellStyle name="Обычный 2 6" xfId="604"/>
    <cellStyle name="Обычный 2_2014.04.08.   20.PII - ŪK(BA) - lab." xfId="605"/>
    <cellStyle name="Обычный 3" xfId="606"/>
    <cellStyle name="Обычный 3 2" xfId="607"/>
    <cellStyle name="Обычный 3_Papildus darbi UK Bauskas 104A_euro_1" xfId="608"/>
    <cellStyle name="Обычный 4" xfId="609"/>
    <cellStyle name="Обычный 4 2" xfId="610"/>
    <cellStyle name="Обычный 5" xfId="611"/>
    <cellStyle name="Обычный 6" xfId="612"/>
    <cellStyle name="Обычный 7" xfId="613"/>
    <cellStyle name="Обычный 8" xfId="614"/>
    <cellStyle name="Обычный 9" xfId="615"/>
    <cellStyle name="Обычный_Final tame 23.04.2008_1 skola" xfId="616"/>
    <cellStyle name="Плохой" xfId="617"/>
    <cellStyle name="Плохой 2" xfId="618"/>
    <cellStyle name="Пояснение" xfId="619"/>
    <cellStyle name="Пояснение 2" xfId="620"/>
    <cellStyle name="Примечание" xfId="621"/>
    <cellStyle name="Примечание 2" xfId="622"/>
    <cellStyle name="Процентный 10" xfId="623"/>
    <cellStyle name="Процентный 11" xfId="624"/>
    <cellStyle name="Процентный 2" xfId="625"/>
    <cellStyle name="Процентный 2 2" xfId="626"/>
    <cellStyle name="Процентный 2 3" xfId="627"/>
    <cellStyle name="Процентный 2 4" xfId="628"/>
    <cellStyle name="Процентный 2 5" xfId="629"/>
    <cellStyle name="Процентный 2 6" xfId="630"/>
    <cellStyle name="Процентный 3" xfId="631"/>
    <cellStyle name="Процентный 4" xfId="632"/>
    <cellStyle name="Процентный 5" xfId="633"/>
    <cellStyle name="Процентный 6" xfId="634"/>
    <cellStyle name="Процентный 7" xfId="635"/>
    <cellStyle name="Процентный 8" xfId="636"/>
    <cellStyle name="Процентный 9" xfId="637"/>
    <cellStyle name="Связанная ячейка" xfId="638"/>
    <cellStyle name="Связанная ячейка 2" xfId="639"/>
    <cellStyle name="Стиль 1" xfId="640"/>
    <cellStyle name="Стиль 1 2" xfId="641"/>
    <cellStyle name="Стиль 1_4.  20PII  santehnika" xfId="642"/>
    <cellStyle name="Текст предупреждения" xfId="643"/>
    <cellStyle name="Текст предупреждения 2" xfId="644"/>
    <cellStyle name="Финансовый 2" xfId="645"/>
    <cellStyle name="Хороший" xfId="646"/>
    <cellStyle name="Хороший 2" xfId="6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40</xdr:row>
      <xdr:rowOff>0</xdr:rowOff>
    </xdr:from>
    <xdr:to>
      <xdr:col>2</xdr:col>
      <xdr:colOff>1076325</xdr:colOff>
      <xdr:row>40</xdr:row>
      <xdr:rowOff>0</xdr:rowOff>
    </xdr:to>
    <xdr:sp fLocksText="0">
      <xdr:nvSpPr>
        <xdr:cNvPr id="1"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2"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3"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4"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5"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7"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8"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9"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0"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1"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2" name="Text Box 5"/>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3"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4"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40</xdr:row>
      <xdr:rowOff>0</xdr:rowOff>
    </xdr:from>
    <xdr:to>
      <xdr:col>2</xdr:col>
      <xdr:colOff>1238250</xdr:colOff>
      <xdr:row>40</xdr:row>
      <xdr:rowOff>0</xdr:rowOff>
    </xdr:to>
    <xdr:sp fLocksText="0">
      <xdr:nvSpPr>
        <xdr:cNvPr id="16" name="Text Box 5"/>
        <xdr:cNvSpPr txBox="1">
          <a:spLocks noChangeArrowheads="1"/>
        </xdr:cNvSpPr>
      </xdr:nvSpPr>
      <xdr:spPr>
        <a:xfrm>
          <a:off x="2276475"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7"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8"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9"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20"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1"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2"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23"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24"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5"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6"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7"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28"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29"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30"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31"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32"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3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3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35"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36"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40</xdr:row>
      <xdr:rowOff>0</xdr:rowOff>
    </xdr:from>
    <xdr:to>
      <xdr:col>2</xdr:col>
      <xdr:colOff>1238250</xdr:colOff>
      <xdr:row>40</xdr:row>
      <xdr:rowOff>0</xdr:rowOff>
    </xdr:to>
    <xdr:sp fLocksText="0">
      <xdr:nvSpPr>
        <xdr:cNvPr id="37" name="Text Box 5"/>
        <xdr:cNvSpPr txBox="1">
          <a:spLocks noChangeArrowheads="1"/>
        </xdr:cNvSpPr>
      </xdr:nvSpPr>
      <xdr:spPr>
        <a:xfrm>
          <a:off x="2276475"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38"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39"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40"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41"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2"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3"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44"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45"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6"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7"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8"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49"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50"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51"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2"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3"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4"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5"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6"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57"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58"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59"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60"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61"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62"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63"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4"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5"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6"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7"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8"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69"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70"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71"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40</xdr:row>
      <xdr:rowOff>0</xdr:rowOff>
    </xdr:from>
    <xdr:to>
      <xdr:col>2</xdr:col>
      <xdr:colOff>1238250</xdr:colOff>
      <xdr:row>40</xdr:row>
      <xdr:rowOff>0</xdr:rowOff>
    </xdr:to>
    <xdr:sp fLocksText="0">
      <xdr:nvSpPr>
        <xdr:cNvPr id="72" name="Text Box 5"/>
        <xdr:cNvSpPr txBox="1">
          <a:spLocks noChangeArrowheads="1"/>
        </xdr:cNvSpPr>
      </xdr:nvSpPr>
      <xdr:spPr>
        <a:xfrm>
          <a:off x="2276475"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73"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74"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75"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76"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77"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78"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79"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80"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81"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82"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8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8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85"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86"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87"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88"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89"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90"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91"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92"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9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9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95"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96"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97"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98"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99"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0"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1"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2"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3"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4"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5"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06"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07"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08"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09"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10" name="Text Box 5"/>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11"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12"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13"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40</xdr:row>
      <xdr:rowOff>0</xdr:rowOff>
    </xdr:from>
    <xdr:to>
      <xdr:col>2</xdr:col>
      <xdr:colOff>1238250</xdr:colOff>
      <xdr:row>40</xdr:row>
      <xdr:rowOff>0</xdr:rowOff>
    </xdr:to>
    <xdr:sp fLocksText="0">
      <xdr:nvSpPr>
        <xdr:cNvPr id="114" name="Text Box 5"/>
        <xdr:cNvSpPr txBox="1">
          <a:spLocks noChangeArrowheads="1"/>
        </xdr:cNvSpPr>
      </xdr:nvSpPr>
      <xdr:spPr>
        <a:xfrm>
          <a:off x="2276475"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15"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16"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17"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18"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438150</xdr:colOff>
      <xdr:row>40</xdr:row>
      <xdr:rowOff>0</xdr:rowOff>
    </xdr:to>
    <xdr:sp fLocksText="0">
      <xdr:nvSpPr>
        <xdr:cNvPr id="119" name="Text Box 5"/>
        <xdr:cNvSpPr txBox="1">
          <a:spLocks noChangeArrowheads="1"/>
        </xdr:cNvSpPr>
      </xdr:nvSpPr>
      <xdr:spPr>
        <a:xfrm>
          <a:off x="4676775" y="11010900"/>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438150</xdr:colOff>
      <xdr:row>40</xdr:row>
      <xdr:rowOff>0</xdr:rowOff>
    </xdr:to>
    <xdr:sp fLocksText="0">
      <xdr:nvSpPr>
        <xdr:cNvPr id="120" name="Text Box 6"/>
        <xdr:cNvSpPr txBox="1">
          <a:spLocks noChangeArrowheads="1"/>
        </xdr:cNvSpPr>
      </xdr:nvSpPr>
      <xdr:spPr>
        <a:xfrm>
          <a:off x="4676775" y="11010900"/>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21"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22"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2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2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25"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26"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27"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28"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29"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30"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31"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32"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3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3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35"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36"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37"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38"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39"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40"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41"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42"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3"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4"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5"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6"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7" name="Text Box 2"/>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8" name="Text Box 3"/>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49" name="Text Box 4"/>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1076325</xdr:colOff>
      <xdr:row>40</xdr:row>
      <xdr:rowOff>0</xdr:rowOff>
    </xdr:to>
    <xdr:sp fLocksText="0">
      <xdr:nvSpPr>
        <xdr:cNvPr id="150" name="Text Box 5"/>
        <xdr:cNvSpPr txBox="1">
          <a:spLocks noChangeArrowheads="1"/>
        </xdr:cNvSpPr>
      </xdr:nvSpPr>
      <xdr:spPr>
        <a:xfrm>
          <a:off x="213360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1"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2"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3"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4" name="Text Box 5"/>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5" name="Text Box 2"/>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6" name="Text Box 3"/>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40</xdr:row>
      <xdr:rowOff>0</xdr:rowOff>
    </xdr:from>
    <xdr:to>
      <xdr:col>2</xdr:col>
      <xdr:colOff>1095375</xdr:colOff>
      <xdr:row>40</xdr:row>
      <xdr:rowOff>0</xdr:rowOff>
    </xdr:to>
    <xdr:sp fLocksText="0">
      <xdr:nvSpPr>
        <xdr:cNvPr id="157" name="Text Box 4"/>
        <xdr:cNvSpPr txBox="1">
          <a:spLocks noChangeArrowheads="1"/>
        </xdr:cNvSpPr>
      </xdr:nvSpPr>
      <xdr:spPr>
        <a:xfrm>
          <a:off x="2133600"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40</xdr:row>
      <xdr:rowOff>0</xdr:rowOff>
    </xdr:from>
    <xdr:to>
      <xdr:col>2</xdr:col>
      <xdr:colOff>1238250</xdr:colOff>
      <xdr:row>40</xdr:row>
      <xdr:rowOff>0</xdr:rowOff>
    </xdr:to>
    <xdr:sp fLocksText="0">
      <xdr:nvSpPr>
        <xdr:cNvPr id="158" name="Text Box 5"/>
        <xdr:cNvSpPr txBox="1">
          <a:spLocks noChangeArrowheads="1"/>
        </xdr:cNvSpPr>
      </xdr:nvSpPr>
      <xdr:spPr>
        <a:xfrm>
          <a:off x="2276475" y="11010900"/>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59"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60"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61" name="Text Box 5"/>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40</xdr:row>
      <xdr:rowOff>0</xdr:rowOff>
    </xdr:from>
    <xdr:to>
      <xdr:col>3</xdr:col>
      <xdr:colOff>419100</xdr:colOff>
      <xdr:row>40</xdr:row>
      <xdr:rowOff>0</xdr:rowOff>
    </xdr:to>
    <xdr:sp fLocksText="0">
      <xdr:nvSpPr>
        <xdr:cNvPr id="162" name="Text Box 6"/>
        <xdr:cNvSpPr txBox="1">
          <a:spLocks noChangeArrowheads="1"/>
        </xdr:cNvSpPr>
      </xdr:nvSpPr>
      <xdr:spPr>
        <a:xfrm>
          <a:off x="4667250" y="11010900"/>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438150</xdr:colOff>
      <xdr:row>40</xdr:row>
      <xdr:rowOff>0</xdr:rowOff>
    </xdr:to>
    <xdr:sp fLocksText="0">
      <xdr:nvSpPr>
        <xdr:cNvPr id="163" name="Text Box 5"/>
        <xdr:cNvSpPr txBox="1">
          <a:spLocks noChangeArrowheads="1"/>
        </xdr:cNvSpPr>
      </xdr:nvSpPr>
      <xdr:spPr>
        <a:xfrm>
          <a:off x="4676775" y="11010900"/>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438150</xdr:colOff>
      <xdr:row>40</xdr:row>
      <xdr:rowOff>0</xdr:rowOff>
    </xdr:to>
    <xdr:sp fLocksText="0">
      <xdr:nvSpPr>
        <xdr:cNvPr id="164" name="Text Box 6"/>
        <xdr:cNvSpPr txBox="1">
          <a:spLocks noChangeArrowheads="1"/>
        </xdr:cNvSpPr>
      </xdr:nvSpPr>
      <xdr:spPr>
        <a:xfrm>
          <a:off x="4676775" y="11010900"/>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65"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66"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67"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68"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69"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70"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71"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72"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73"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74"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75" name="Text Box 5"/>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485775</xdr:colOff>
      <xdr:row>40</xdr:row>
      <xdr:rowOff>0</xdr:rowOff>
    </xdr:to>
    <xdr:sp fLocksText="0">
      <xdr:nvSpPr>
        <xdr:cNvPr id="176" name="Text Box 6"/>
        <xdr:cNvSpPr txBox="1">
          <a:spLocks noChangeArrowheads="1"/>
        </xdr:cNvSpPr>
      </xdr:nvSpPr>
      <xdr:spPr>
        <a:xfrm>
          <a:off x="467677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77"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78"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79"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80"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81"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82"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83" name="Text Box 5"/>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40</xdr:row>
      <xdr:rowOff>0</xdr:rowOff>
    </xdr:from>
    <xdr:to>
      <xdr:col>3</xdr:col>
      <xdr:colOff>476250</xdr:colOff>
      <xdr:row>40</xdr:row>
      <xdr:rowOff>0</xdr:rowOff>
    </xdr:to>
    <xdr:sp fLocksText="0">
      <xdr:nvSpPr>
        <xdr:cNvPr id="184" name="Text Box 6"/>
        <xdr:cNvSpPr txBox="1">
          <a:spLocks noChangeArrowheads="1"/>
        </xdr:cNvSpPr>
      </xdr:nvSpPr>
      <xdr:spPr>
        <a:xfrm>
          <a:off x="4676775" y="11010900"/>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85" name="Text Box 5"/>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40</xdr:row>
      <xdr:rowOff>0</xdr:rowOff>
    </xdr:from>
    <xdr:to>
      <xdr:col>3</xdr:col>
      <xdr:colOff>504825</xdr:colOff>
      <xdr:row>40</xdr:row>
      <xdr:rowOff>0</xdr:rowOff>
    </xdr:to>
    <xdr:sp fLocksText="0">
      <xdr:nvSpPr>
        <xdr:cNvPr id="186" name="Text Box 6"/>
        <xdr:cNvSpPr txBox="1">
          <a:spLocks noChangeArrowheads="1"/>
        </xdr:cNvSpPr>
      </xdr:nvSpPr>
      <xdr:spPr>
        <a:xfrm>
          <a:off x="4695825" y="11010900"/>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447675</xdr:colOff>
      <xdr:row>54</xdr:row>
      <xdr:rowOff>0</xdr:rowOff>
    </xdr:from>
    <xdr:ext cx="219075" cy="17868900"/>
    <xdr:sp fLocksText="0">
      <xdr:nvSpPr>
        <xdr:cNvPr id="18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8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8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9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9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9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19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19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0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0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0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0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0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0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0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0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0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0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1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1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1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1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1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2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21"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22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2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2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23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1"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2"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3"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4"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3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37"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38"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39"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40"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4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4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3"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4"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4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49"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50"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5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5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5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5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5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5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5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5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25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60"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6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6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26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6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1"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2"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7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7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7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7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7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8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8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2"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8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8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8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9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9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9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29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9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9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9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9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29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299"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00"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01"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02"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03"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04"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05"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06"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07"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08"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09"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10"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1"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2"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3"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4"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5"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xdr:nvSpPr>
        <xdr:cNvPr id="316" name="TextBox 2"/>
        <xdr:cNvSpPr txBox="1">
          <a:spLocks noChangeArrowheads="1"/>
        </xdr:cNvSpPr>
      </xdr:nvSpPr>
      <xdr:spPr>
        <a:xfrm>
          <a:off x="5410200" y="150876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17"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18"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19"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20"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21"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22"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3"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4"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5"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6"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7"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xdr:nvSpPr>
        <xdr:cNvPr id="328" name="TextBox 2"/>
        <xdr:cNvSpPr txBox="1">
          <a:spLocks noChangeArrowheads="1"/>
        </xdr:cNvSpPr>
      </xdr:nvSpPr>
      <xdr:spPr>
        <a:xfrm>
          <a:off x="5410200" y="150876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29"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30"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31"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32"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33"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xdr:nvSpPr>
        <xdr:cNvPr id="334" name="TextBox 2"/>
        <xdr:cNvSpPr txBox="1">
          <a:spLocks noChangeArrowheads="1"/>
        </xdr:cNvSpPr>
      </xdr:nvSpPr>
      <xdr:spPr>
        <a:xfrm>
          <a:off x="5410200" y="150876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3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3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3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3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3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xdr:nvSpPr>
        <xdr:cNvPr id="34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1"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2"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xdr:nvSpPr>
        <xdr:cNvPr id="34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4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4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4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5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5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5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4"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5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59"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60"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6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6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6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6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65"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66"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6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6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6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7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1"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2"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7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77"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78"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7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8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81"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82"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3"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4"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5"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6"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7"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68900"/>
    <xdr:sp fLocksText="0">
      <xdr:nvSpPr>
        <xdr:cNvPr id="388" name="TextBox 2"/>
        <xdr:cNvSpPr txBox="1">
          <a:spLocks noChangeArrowheads="1"/>
        </xdr:cNvSpPr>
      </xdr:nvSpPr>
      <xdr:spPr>
        <a:xfrm>
          <a:off x="5410200" y="15087600"/>
          <a:ext cx="219075" cy="17868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89"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90"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91"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92"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7849850"/>
    <xdr:sp fLocksText="0">
      <xdr:nvSpPr>
        <xdr:cNvPr id="393" name="TextBox 2"/>
        <xdr:cNvSpPr txBox="1">
          <a:spLocks noChangeArrowheads="1"/>
        </xdr:cNvSpPr>
      </xdr:nvSpPr>
      <xdr:spPr>
        <a:xfrm>
          <a:off x="5410200" y="15087600"/>
          <a:ext cx="219075" cy="17849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4"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5"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6"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7"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8"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399"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0"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1"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2"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3"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4"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05"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06"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07"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08"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09"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10"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95250"/>
    <xdr:sp fLocksText="0">
      <xdr:nvSpPr>
        <xdr:cNvPr id="411" name="TextBox 2"/>
        <xdr:cNvSpPr txBox="1">
          <a:spLocks noChangeArrowheads="1"/>
        </xdr:cNvSpPr>
      </xdr:nvSpPr>
      <xdr:spPr>
        <a:xfrm>
          <a:off x="5410200" y="150876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2"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3"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4"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5"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6"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17"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18"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19"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20"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21"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22"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76200"/>
    <xdr:sp fLocksText="0">
      <xdr:nvSpPr>
        <xdr:cNvPr id="423" name="TextBox 2"/>
        <xdr:cNvSpPr txBox="1">
          <a:spLocks noChangeArrowheads="1"/>
        </xdr:cNvSpPr>
      </xdr:nvSpPr>
      <xdr:spPr>
        <a:xfrm>
          <a:off x="5410200" y="150876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4"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5"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6"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7"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8"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38125" cy="57150"/>
    <xdr:sp fLocksText="0">
      <xdr:nvSpPr>
        <xdr:cNvPr id="429" name="TextBox 2"/>
        <xdr:cNvSpPr txBox="1">
          <a:spLocks noChangeArrowheads="1"/>
        </xdr:cNvSpPr>
      </xdr:nvSpPr>
      <xdr:spPr>
        <a:xfrm>
          <a:off x="5410200" y="150876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0"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1"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2"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3"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4"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35"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36"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37"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38"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39"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40"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1"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2"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3"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4"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5"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46"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47"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48"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49"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50"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51"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52"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53"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54"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55"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56"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30825"/>
    <xdr:sp fLocksText="0">
      <xdr:nvSpPr>
        <xdr:cNvPr id="457" name="TextBox 2"/>
        <xdr:cNvSpPr txBox="1">
          <a:spLocks noChangeArrowheads="1"/>
        </xdr:cNvSpPr>
      </xdr:nvSpPr>
      <xdr:spPr>
        <a:xfrm>
          <a:off x="5410200" y="15087600"/>
          <a:ext cx="219075" cy="180308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58"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59"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60"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54</xdr:row>
      <xdr:rowOff>0</xdr:rowOff>
    </xdr:from>
    <xdr:ext cx="219075" cy="18011775"/>
    <xdr:sp fLocksText="0">
      <xdr:nvSpPr>
        <xdr:cNvPr id="461" name="TextBox 2"/>
        <xdr:cNvSpPr txBox="1">
          <a:spLocks noChangeArrowheads="1"/>
        </xdr:cNvSpPr>
      </xdr:nvSpPr>
      <xdr:spPr>
        <a:xfrm>
          <a:off x="5410200" y="15087600"/>
          <a:ext cx="219075" cy="180117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2"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3"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4"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6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68"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69"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70"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7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7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7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4"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7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0"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85"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8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8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8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8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0"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9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9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9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49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5"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6"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49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00"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1"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2"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5"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06"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07"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08"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0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10"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11"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12"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3"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5"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6"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7"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18"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19"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20"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21"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22"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85800"/>
    <xdr:sp fLocksText="0">
      <xdr:nvSpPr>
        <xdr:cNvPr id="523" name="TextBox 2"/>
        <xdr:cNvSpPr txBox="1">
          <a:spLocks noChangeArrowheads="1"/>
        </xdr:cNvSpPr>
      </xdr:nvSpPr>
      <xdr:spPr>
        <a:xfrm>
          <a:off x="5410200" y="50387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24"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25"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26"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17</xdr:row>
      <xdr:rowOff>0</xdr:rowOff>
    </xdr:from>
    <xdr:ext cx="95250" cy="657225"/>
    <xdr:sp fLocksText="0">
      <xdr:nvSpPr>
        <xdr:cNvPr id="527" name="TextBox 2"/>
        <xdr:cNvSpPr txBox="1">
          <a:spLocks noChangeArrowheads="1"/>
        </xdr:cNvSpPr>
      </xdr:nvSpPr>
      <xdr:spPr>
        <a:xfrm>
          <a:off x="5410200" y="50387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28"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29"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30"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31"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32"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33"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4"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5"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6"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7"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8"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39"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0"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1"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2"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3"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4"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xdr:nvSpPr>
        <xdr:cNvPr id="545" name="TextBox 2"/>
        <xdr:cNvSpPr txBox="1">
          <a:spLocks noChangeArrowheads="1"/>
        </xdr:cNvSpPr>
      </xdr:nvSpPr>
      <xdr:spPr>
        <a:xfrm>
          <a:off x="5410200" y="148780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46"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47"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48"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49"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50"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51"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2"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3"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4"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5"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6"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xdr:nvSpPr>
        <xdr:cNvPr id="557" name="TextBox 2"/>
        <xdr:cNvSpPr txBox="1">
          <a:spLocks noChangeArrowheads="1"/>
        </xdr:cNvSpPr>
      </xdr:nvSpPr>
      <xdr:spPr>
        <a:xfrm>
          <a:off x="5410200" y="148780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58"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59"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60"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61"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62"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xdr:nvSpPr>
        <xdr:cNvPr id="563" name="TextBox 2"/>
        <xdr:cNvSpPr txBox="1">
          <a:spLocks noChangeArrowheads="1"/>
        </xdr:cNvSpPr>
      </xdr:nvSpPr>
      <xdr:spPr>
        <a:xfrm>
          <a:off x="5410200" y="148780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4"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5"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6"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7"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8"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xdr:nvSpPr>
        <xdr:cNvPr id="569" name="TextBox 2"/>
        <xdr:cNvSpPr txBox="1">
          <a:spLocks noChangeArrowheads="1"/>
        </xdr:cNvSpPr>
      </xdr:nvSpPr>
      <xdr:spPr>
        <a:xfrm>
          <a:off x="5410200" y="14878050"/>
          <a:ext cx="219075" cy="3619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0"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1"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2"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3"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4"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xdr:nvSpPr>
        <xdr:cNvPr id="575" name="TextBox 2"/>
        <xdr:cNvSpPr txBox="1">
          <a:spLocks noChangeArrowheads="1"/>
        </xdr:cNvSpPr>
      </xdr:nvSpPr>
      <xdr:spPr>
        <a:xfrm>
          <a:off x="5410200" y="14878050"/>
          <a:ext cx="219075" cy="3333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76"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77"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78"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79"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80"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81"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2"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3"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4"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5"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6"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87"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88"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89"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90"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91"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92"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593"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4"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5"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6"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7"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8"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599"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0"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1"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2"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3"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4"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05"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06"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07"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08"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09"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10"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11"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2"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3"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4"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5"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6"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61950"/>
    <xdr:sp fLocksText="0">
      <xdr:nvSpPr>
        <xdr:cNvPr id="617" name="TextBox 2"/>
        <xdr:cNvSpPr txBox="1">
          <a:spLocks noChangeArrowheads="1"/>
        </xdr:cNvSpPr>
      </xdr:nvSpPr>
      <xdr:spPr>
        <a:xfrm>
          <a:off x="5410200" y="14878050"/>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18"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19"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20"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21"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19075" cy="333375"/>
    <xdr:sp fLocksText="0">
      <xdr:nvSpPr>
        <xdr:cNvPr id="622" name="TextBox 2"/>
        <xdr:cNvSpPr txBox="1">
          <a:spLocks noChangeArrowheads="1"/>
        </xdr:cNvSpPr>
      </xdr:nvSpPr>
      <xdr:spPr>
        <a:xfrm>
          <a:off x="5410200" y="14878050"/>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3"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4"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5"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6"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7"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28"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29"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30"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31"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32"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33"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34"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35"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36"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37"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38"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39"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95250"/>
    <xdr:sp fLocksText="0">
      <xdr:nvSpPr>
        <xdr:cNvPr id="640" name="TextBox 2"/>
        <xdr:cNvSpPr txBox="1">
          <a:spLocks noChangeArrowheads="1"/>
        </xdr:cNvSpPr>
      </xdr:nvSpPr>
      <xdr:spPr>
        <a:xfrm>
          <a:off x="5410200" y="148780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1"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2"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3"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4"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5"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46"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47"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48"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49"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50"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51"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76200"/>
    <xdr:sp fLocksText="0">
      <xdr:nvSpPr>
        <xdr:cNvPr id="652" name="TextBox 2"/>
        <xdr:cNvSpPr txBox="1">
          <a:spLocks noChangeArrowheads="1"/>
        </xdr:cNvSpPr>
      </xdr:nvSpPr>
      <xdr:spPr>
        <a:xfrm>
          <a:off x="5410200" y="148780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3"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4"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5"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6"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7"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53</xdr:row>
      <xdr:rowOff>0</xdr:rowOff>
    </xdr:from>
    <xdr:ext cx="238125" cy="57150"/>
    <xdr:sp fLocksText="0">
      <xdr:nvSpPr>
        <xdr:cNvPr id="658" name="TextBox 2"/>
        <xdr:cNvSpPr txBox="1">
          <a:spLocks noChangeArrowheads="1"/>
        </xdr:cNvSpPr>
      </xdr:nvSpPr>
      <xdr:spPr>
        <a:xfrm>
          <a:off x="5410200" y="148780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57</xdr:row>
      <xdr:rowOff>0</xdr:rowOff>
    </xdr:from>
    <xdr:to>
      <xdr:col>2</xdr:col>
      <xdr:colOff>1076325</xdr:colOff>
      <xdr:row>57</xdr:row>
      <xdr:rowOff>0</xdr:rowOff>
    </xdr:to>
    <xdr:sp fLocksText="0">
      <xdr:nvSpPr>
        <xdr:cNvPr id="1"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2"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3"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4"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5"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7"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8"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9"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0"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1"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2" name="Text Box 5"/>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3"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4"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57</xdr:row>
      <xdr:rowOff>0</xdr:rowOff>
    </xdr:from>
    <xdr:to>
      <xdr:col>2</xdr:col>
      <xdr:colOff>1238250</xdr:colOff>
      <xdr:row>57</xdr:row>
      <xdr:rowOff>0</xdr:rowOff>
    </xdr:to>
    <xdr:sp fLocksText="0">
      <xdr:nvSpPr>
        <xdr:cNvPr id="16" name="Text Box 5"/>
        <xdr:cNvSpPr txBox="1">
          <a:spLocks noChangeArrowheads="1"/>
        </xdr:cNvSpPr>
      </xdr:nvSpPr>
      <xdr:spPr>
        <a:xfrm>
          <a:off x="2276475"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7"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8"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9"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20"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1"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2"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23"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24"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5"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6"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7"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28"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29"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30"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31"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32"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3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3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35"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36"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57</xdr:row>
      <xdr:rowOff>0</xdr:rowOff>
    </xdr:from>
    <xdr:to>
      <xdr:col>2</xdr:col>
      <xdr:colOff>1238250</xdr:colOff>
      <xdr:row>57</xdr:row>
      <xdr:rowOff>0</xdr:rowOff>
    </xdr:to>
    <xdr:sp fLocksText="0">
      <xdr:nvSpPr>
        <xdr:cNvPr id="37" name="Text Box 5"/>
        <xdr:cNvSpPr txBox="1">
          <a:spLocks noChangeArrowheads="1"/>
        </xdr:cNvSpPr>
      </xdr:nvSpPr>
      <xdr:spPr>
        <a:xfrm>
          <a:off x="2276475"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38"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39"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40"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41"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2"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3"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44"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45"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6"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7"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8"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49"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50"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51"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2"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3"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4"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5"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6"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57"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58"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59"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60"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61"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62"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63"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4"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5"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6"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7"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8"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69"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70"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71"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57</xdr:row>
      <xdr:rowOff>0</xdr:rowOff>
    </xdr:from>
    <xdr:to>
      <xdr:col>2</xdr:col>
      <xdr:colOff>1238250</xdr:colOff>
      <xdr:row>57</xdr:row>
      <xdr:rowOff>0</xdr:rowOff>
    </xdr:to>
    <xdr:sp fLocksText="0">
      <xdr:nvSpPr>
        <xdr:cNvPr id="72" name="Text Box 5"/>
        <xdr:cNvSpPr txBox="1">
          <a:spLocks noChangeArrowheads="1"/>
        </xdr:cNvSpPr>
      </xdr:nvSpPr>
      <xdr:spPr>
        <a:xfrm>
          <a:off x="2276475"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73"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74"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75"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76"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77"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78"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79"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80"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81"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82"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8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8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85"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86"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87"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88"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89"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90"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91"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92"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9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9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95"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96"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97"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98"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99"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0"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1"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2"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3"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4"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5"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06"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07"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08"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09"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10" name="Text Box 5"/>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11"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12"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13"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57</xdr:row>
      <xdr:rowOff>0</xdr:rowOff>
    </xdr:from>
    <xdr:to>
      <xdr:col>2</xdr:col>
      <xdr:colOff>1238250</xdr:colOff>
      <xdr:row>57</xdr:row>
      <xdr:rowOff>0</xdr:rowOff>
    </xdr:to>
    <xdr:sp fLocksText="0">
      <xdr:nvSpPr>
        <xdr:cNvPr id="114" name="Text Box 5"/>
        <xdr:cNvSpPr txBox="1">
          <a:spLocks noChangeArrowheads="1"/>
        </xdr:cNvSpPr>
      </xdr:nvSpPr>
      <xdr:spPr>
        <a:xfrm>
          <a:off x="2276475"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15"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16"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17"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18"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438150</xdr:colOff>
      <xdr:row>57</xdr:row>
      <xdr:rowOff>0</xdr:rowOff>
    </xdr:to>
    <xdr:sp fLocksText="0">
      <xdr:nvSpPr>
        <xdr:cNvPr id="119" name="Text Box 5"/>
        <xdr:cNvSpPr txBox="1">
          <a:spLocks noChangeArrowheads="1"/>
        </xdr:cNvSpPr>
      </xdr:nvSpPr>
      <xdr:spPr>
        <a:xfrm>
          <a:off x="4676775" y="16373475"/>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438150</xdr:colOff>
      <xdr:row>57</xdr:row>
      <xdr:rowOff>0</xdr:rowOff>
    </xdr:to>
    <xdr:sp fLocksText="0">
      <xdr:nvSpPr>
        <xdr:cNvPr id="120" name="Text Box 6"/>
        <xdr:cNvSpPr txBox="1">
          <a:spLocks noChangeArrowheads="1"/>
        </xdr:cNvSpPr>
      </xdr:nvSpPr>
      <xdr:spPr>
        <a:xfrm>
          <a:off x="4676775" y="16373475"/>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21"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22"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2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2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25"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26"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27"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28"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29"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30"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31"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32"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3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3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35"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36"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37"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38"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39"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40"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41"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42"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3"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4"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5"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6"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7" name="Text Box 2"/>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8" name="Text Box 3"/>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49" name="Text Box 4"/>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1076325</xdr:colOff>
      <xdr:row>57</xdr:row>
      <xdr:rowOff>0</xdr:rowOff>
    </xdr:to>
    <xdr:sp fLocksText="0">
      <xdr:nvSpPr>
        <xdr:cNvPr id="150" name="Text Box 5"/>
        <xdr:cNvSpPr txBox="1">
          <a:spLocks noChangeArrowheads="1"/>
        </xdr:cNvSpPr>
      </xdr:nvSpPr>
      <xdr:spPr>
        <a:xfrm>
          <a:off x="213360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1"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2"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3"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4" name="Text Box 5"/>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5" name="Text Box 2"/>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6" name="Text Box 3"/>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942975</xdr:colOff>
      <xdr:row>57</xdr:row>
      <xdr:rowOff>0</xdr:rowOff>
    </xdr:from>
    <xdr:to>
      <xdr:col>2</xdr:col>
      <xdr:colOff>1095375</xdr:colOff>
      <xdr:row>57</xdr:row>
      <xdr:rowOff>0</xdr:rowOff>
    </xdr:to>
    <xdr:sp fLocksText="0">
      <xdr:nvSpPr>
        <xdr:cNvPr id="157" name="Text Box 4"/>
        <xdr:cNvSpPr txBox="1">
          <a:spLocks noChangeArrowheads="1"/>
        </xdr:cNvSpPr>
      </xdr:nvSpPr>
      <xdr:spPr>
        <a:xfrm>
          <a:off x="2133600"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2</xdr:col>
      <xdr:colOff>1085850</xdr:colOff>
      <xdr:row>57</xdr:row>
      <xdr:rowOff>0</xdr:rowOff>
    </xdr:from>
    <xdr:to>
      <xdr:col>2</xdr:col>
      <xdr:colOff>1238250</xdr:colOff>
      <xdr:row>57</xdr:row>
      <xdr:rowOff>0</xdr:rowOff>
    </xdr:to>
    <xdr:sp fLocksText="0">
      <xdr:nvSpPr>
        <xdr:cNvPr id="158" name="Text Box 5"/>
        <xdr:cNvSpPr txBox="1">
          <a:spLocks noChangeArrowheads="1"/>
        </xdr:cNvSpPr>
      </xdr:nvSpPr>
      <xdr:spPr>
        <a:xfrm>
          <a:off x="2276475" y="16373475"/>
          <a:ext cx="1524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59"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60"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61" name="Text Box 5"/>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285750</xdr:colOff>
      <xdr:row>57</xdr:row>
      <xdr:rowOff>0</xdr:rowOff>
    </xdr:from>
    <xdr:to>
      <xdr:col>3</xdr:col>
      <xdr:colOff>419100</xdr:colOff>
      <xdr:row>57</xdr:row>
      <xdr:rowOff>0</xdr:rowOff>
    </xdr:to>
    <xdr:sp fLocksText="0">
      <xdr:nvSpPr>
        <xdr:cNvPr id="162" name="Text Box 6"/>
        <xdr:cNvSpPr txBox="1">
          <a:spLocks noChangeArrowheads="1"/>
        </xdr:cNvSpPr>
      </xdr:nvSpPr>
      <xdr:spPr>
        <a:xfrm>
          <a:off x="4667250" y="16373475"/>
          <a:ext cx="1333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438150</xdr:colOff>
      <xdr:row>57</xdr:row>
      <xdr:rowOff>0</xdr:rowOff>
    </xdr:to>
    <xdr:sp fLocksText="0">
      <xdr:nvSpPr>
        <xdr:cNvPr id="163" name="Text Box 5"/>
        <xdr:cNvSpPr txBox="1">
          <a:spLocks noChangeArrowheads="1"/>
        </xdr:cNvSpPr>
      </xdr:nvSpPr>
      <xdr:spPr>
        <a:xfrm>
          <a:off x="4676775" y="16373475"/>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438150</xdr:colOff>
      <xdr:row>57</xdr:row>
      <xdr:rowOff>0</xdr:rowOff>
    </xdr:to>
    <xdr:sp fLocksText="0">
      <xdr:nvSpPr>
        <xdr:cNvPr id="164" name="Text Box 6"/>
        <xdr:cNvSpPr txBox="1">
          <a:spLocks noChangeArrowheads="1"/>
        </xdr:cNvSpPr>
      </xdr:nvSpPr>
      <xdr:spPr>
        <a:xfrm>
          <a:off x="4676775" y="16373475"/>
          <a:ext cx="14287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65"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66"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67"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68"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69"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70"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71"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72"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73"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74"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75" name="Text Box 5"/>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485775</xdr:colOff>
      <xdr:row>57</xdr:row>
      <xdr:rowOff>0</xdr:rowOff>
    </xdr:to>
    <xdr:sp fLocksText="0">
      <xdr:nvSpPr>
        <xdr:cNvPr id="176" name="Text Box 6"/>
        <xdr:cNvSpPr txBox="1">
          <a:spLocks noChangeArrowheads="1"/>
        </xdr:cNvSpPr>
      </xdr:nvSpPr>
      <xdr:spPr>
        <a:xfrm>
          <a:off x="467677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77"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78"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79"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80"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81"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82"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83" name="Text Box 5"/>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295275</xdr:colOff>
      <xdr:row>57</xdr:row>
      <xdr:rowOff>0</xdr:rowOff>
    </xdr:from>
    <xdr:to>
      <xdr:col>3</xdr:col>
      <xdr:colOff>476250</xdr:colOff>
      <xdr:row>57</xdr:row>
      <xdr:rowOff>0</xdr:rowOff>
    </xdr:to>
    <xdr:sp fLocksText="0">
      <xdr:nvSpPr>
        <xdr:cNvPr id="184" name="Text Box 6"/>
        <xdr:cNvSpPr txBox="1">
          <a:spLocks noChangeArrowheads="1"/>
        </xdr:cNvSpPr>
      </xdr:nvSpPr>
      <xdr:spPr>
        <a:xfrm>
          <a:off x="4676775" y="16373475"/>
          <a:ext cx="17145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85" name="Text Box 5"/>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3</xdr:col>
      <xdr:colOff>314325</xdr:colOff>
      <xdr:row>57</xdr:row>
      <xdr:rowOff>0</xdr:rowOff>
    </xdr:from>
    <xdr:to>
      <xdr:col>3</xdr:col>
      <xdr:colOff>504825</xdr:colOff>
      <xdr:row>57</xdr:row>
      <xdr:rowOff>0</xdr:rowOff>
    </xdr:to>
    <xdr:sp fLocksText="0">
      <xdr:nvSpPr>
        <xdr:cNvPr id="186" name="Text Box 6"/>
        <xdr:cNvSpPr txBox="1">
          <a:spLocks noChangeArrowheads="1"/>
        </xdr:cNvSpPr>
      </xdr:nvSpPr>
      <xdr:spPr>
        <a:xfrm>
          <a:off x="4695825" y="16373475"/>
          <a:ext cx="1905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4</xdr:col>
      <xdr:colOff>447675</xdr:colOff>
      <xdr:row>97</xdr:row>
      <xdr:rowOff>0</xdr:rowOff>
    </xdr:from>
    <xdr:ext cx="219075" cy="18097500"/>
    <xdr:sp fLocksText="0">
      <xdr:nvSpPr>
        <xdr:cNvPr id="18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8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8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9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9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9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19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19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0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0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0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0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0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0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0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0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0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0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1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1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1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1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1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2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21"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22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2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2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23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1"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3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37"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3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3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4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4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4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4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4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5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5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5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5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5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5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5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5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5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25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6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6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6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26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6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1"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2"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7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7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7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7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7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8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8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2"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8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8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8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9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9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9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29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9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9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9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9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29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299"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00"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01"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02"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03"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04"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05"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06"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07"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08"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09"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10"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1"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2"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3"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4"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5"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xdr:nvSpPr>
        <xdr:cNvPr id="316" name="TextBox 2"/>
        <xdr:cNvSpPr txBox="1">
          <a:spLocks noChangeArrowheads="1"/>
        </xdr:cNvSpPr>
      </xdr:nvSpPr>
      <xdr:spPr>
        <a:xfrm>
          <a:off x="5410200" y="2705100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17"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18"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19"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20"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21"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22"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3"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4"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5"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6"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7"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xdr:nvSpPr>
        <xdr:cNvPr id="328" name="TextBox 2"/>
        <xdr:cNvSpPr txBox="1">
          <a:spLocks noChangeArrowheads="1"/>
        </xdr:cNvSpPr>
      </xdr:nvSpPr>
      <xdr:spPr>
        <a:xfrm>
          <a:off x="5410200" y="2705100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29"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30"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31"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32"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33"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xdr:nvSpPr>
        <xdr:cNvPr id="334" name="TextBox 2"/>
        <xdr:cNvSpPr txBox="1">
          <a:spLocks noChangeArrowheads="1"/>
        </xdr:cNvSpPr>
      </xdr:nvSpPr>
      <xdr:spPr>
        <a:xfrm>
          <a:off x="5410200" y="2705100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3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3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3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3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3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xdr:nvSpPr>
        <xdr:cNvPr id="34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1"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2"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xdr:nvSpPr>
        <xdr:cNvPr id="34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4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4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4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5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5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5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4"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5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59"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60"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6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6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6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6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65"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66"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6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6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6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7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1"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2"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7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77"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78"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7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8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81"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82"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3"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4"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5"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6"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7"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97500"/>
    <xdr:sp fLocksText="0">
      <xdr:nvSpPr>
        <xdr:cNvPr id="388" name="TextBox 2"/>
        <xdr:cNvSpPr txBox="1">
          <a:spLocks noChangeArrowheads="1"/>
        </xdr:cNvSpPr>
      </xdr:nvSpPr>
      <xdr:spPr>
        <a:xfrm>
          <a:off x="5410200" y="27051000"/>
          <a:ext cx="219075" cy="180975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89"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90"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91"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92"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068925"/>
    <xdr:sp fLocksText="0">
      <xdr:nvSpPr>
        <xdr:cNvPr id="393" name="TextBox 2"/>
        <xdr:cNvSpPr txBox="1">
          <a:spLocks noChangeArrowheads="1"/>
        </xdr:cNvSpPr>
      </xdr:nvSpPr>
      <xdr:spPr>
        <a:xfrm>
          <a:off x="5410200" y="27051000"/>
          <a:ext cx="219075" cy="18068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4"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5"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6"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7"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8"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399"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0"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1"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2"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3"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4"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05"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06"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07"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08"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09"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10"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95250"/>
    <xdr:sp fLocksText="0">
      <xdr:nvSpPr>
        <xdr:cNvPr id="411" name="TextBox 2"/>
        <xdr:cNvSpPr txBox="1">
          <a:spLocks noChangeArrowheads="1"/>
        </xdr:cNvSpPr>
      </xdr:nvSpPr>
      <xdr:spPr>
        <a:xfrm>
          <a:off x="5410200" y="2705100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2"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3"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4"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5"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6"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17"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18"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19"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20"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21"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22"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76200"/>
    <xdr:sp fLocksText="0">
      <xdr:nvSpPr>
        <xdr:cNvPr id="423" name="TextBox 2"/>
        <xdr:cNvSpPr txBox="1">
          <a:spLocks noChangeArrowheads="1"/>
        </xdr:cNvSpPr>
      </xdr:nvSpPr>
      <xdr:spPr>
        <a:xfrm>
          <a:off x="5410200" y="2705100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4"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5"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6"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7"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8"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38125" cy="57150"/>
    <xdr:sp fLocksText="0">
      <xdr:nvSpPr>
        <xdr:cNvPr id="429" name="TextBox 2"/>
        <xdr:cNvSpPr txBox="1">
          <a:spLocks noChangeArrowheads="1"/>
        </xdr:cNvSpPr>
      </xdr:nvSpPr>
      <xdr:spPr>
        <a:xfrm>
          <a:off x="5410200" y="2705100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0"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1"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2"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3"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4"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35"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36"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37"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38"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39"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40"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1"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2"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3"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4"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5"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46"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47"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48"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49"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50"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51"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52"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53"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54"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55"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56"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59425"/>
    <xdr:sp fLocksText="0">
      <xdr:nvSpPr>
        <xdr:cNvPr id="457" name="TextBox 2"/>
        <xdr:cNvSpPr txBox="1">
          <a:spLocks noChangeArrowheads="1"/>
        </xdr:cNvSpPr>
      </xdr:nvSpPr>
      <xdr:spPr>
        <a:xfrm>
          <a:off x="5410200" y="27051000"/>
          <a:ext cx="219075" cy="18259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58"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59"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60"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97</xdr:row>
      <xdr:rowOff>0</xdr:rowOff>
    </xdr:from>
    <xdr:ext cx="219075" cy="18230850"/>
    <xdr:sp fLocksText="0">
      <xdr:nvSpPr>
        <xdr:cNvPr id="461" name="TextBox 2"/>
        <xdr:cNvSpPr txBox="1">
          <a:spLocks noChangeArrowheads="1"/>
        </xdr:cNvSpPr>
      </xdr:nvSpPr>
      <xdr:spPr>
        <a:xfrm>
          <a:off x="5410200" y="27051000"/>
          <a:ext cx="219075" cy="182308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6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6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6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7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7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7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7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7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85"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8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8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8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8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0"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9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9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9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49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49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00"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5"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06"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0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08"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0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10"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11"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1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3"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5"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6"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7"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1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1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20"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21"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2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52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24"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25"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26"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527"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28"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29"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30"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31"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32"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33"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4"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5"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6"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7"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8"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39"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0"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1"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2"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3"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4"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xdr:nvSpPr>
        <xdr:cNvPr id="545" name="TextBox 2"/>
        <xdr:cNvSpPr txBox="1">
          <a:spLocks noChangeArrowheads="1"/>
        </xdr:cNvSpPr>
      </xdr:nvSpPr>
      <xdr:spPr>
        <a:xfrm>
          <a:off x="5410200" y="26841450"/>
          <a:ext cx="238125" cy="952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46"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47"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48"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49"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50"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51"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2"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3"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4"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5"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6"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xdr:nvSpPr>
        <xdr:cNvPr id="557" name="TextBox 2"/>
        <xdr:cNvSpPr txBox="1">
          <a:spLocks noChangeArrowheads="1"/>
        </xdr:cNvSpPr>
      </xdr:nvSpPr>
      <xdr:spPr>
        <a:xfrm>
          <a:off x="5410200" y="26841450"/>
          <a:ext cx="238125" cy="7620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58"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59"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60"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61"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62"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xdr:nvSpPr>
        <xdr:cNvPr id="563" name="TextBox 2"/>
        <xdr:cNvSpPr txBox="1">
          <a:spLocks noChangeArrowheads="1"/>
        </xdr:cNvSpPr>
      </xdr:nvSpPr>
      <xdr:spPr>
        <a:xfrm>
          <a:off x="5410200" y="26841450"/>
          <a:ext cx="238125" cy="571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4"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5"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6"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7"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8"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xdr:nvSpPr>
        <xdr:cNvPr id="569" name="TextBox 2"/>
        <xdr:cNvSpPr txBox="1">
          <a:spLocks noChangeArrowheads="1"/>
        </xdr:cNvSpPr>
      </xdr:nvSpPr>
      <xdr:spPr>
        <a:xfrm>
          <a:off x="5410200" y="26841450"/>
          <a:ext cx="219075" cy="590550"/>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0"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1"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2"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3"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4"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xdr:nvSpPr>
        <xdr:cNvPr id="575" name="TextBox 2"/>
        <xdr:cNvSpPr txBox="1">
          <a:spLocks noChangeArrowheads="1"/>
        </xdr:cNvSpPr>
      </xdr:nvSpPr>
      <xdr:spPr>
        <a:xfrm>
          <a:off x="5410200" y="26841450"/>
          <a:ext cx="219075" cy="561975"/>
        </a:xfrm>
        <a:prstGeom prst="rect">
          <a:avLst/>
        </a:prstGeom>
        <a:noFill/>
        <a:ln w="9525" cmpd="sng">
          <a:noFill/>
        </a:ln>
      </xdr:spPr>
      <xdr:txBody>
        <a:bodyPr vertOverflow="clip" wrap="square" lIns="91440" tIns="45720" rIns="91440" bIns="45720"/>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76"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77"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78"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79"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80"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81"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2"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3"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4"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5"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6"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87"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88"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89"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90"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91"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92"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593"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4"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5"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6"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7"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8"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599"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0"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1"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2"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3"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4"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05"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06"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07"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08"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09"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10"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11"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2"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3"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4"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5"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6"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90550"/>
    <xdr:sp fLocksText="0">
      <xdr:nvSpPr>
        <xdr:cNvPr id="617" name="TextBox 2"/>
        <xdr:cNvSpPr txBox="1">
          <a:spLocks noChangeArrowheads="1"/>
        </xdr:cNvSpPr>
      </xdr:nvSpPr>
      <xdr:spPr>
        <a:xfrm>
          <a:off x="5410200" y="26841450"/>
          <a:ext cx="219075" cy="5905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18"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19"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20"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21"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19075" cy="561975"/>
    <xdr:sp fLocksText="0">
      <xdr:nvSpPr>
        <xdr:cNvPr id="622" name="TextBox 2"/>
        <xdr:cNvSpPr txBox="1">
          <a:spLocks noChangeArrowheads="1"/>
        </xdr:cNvSpPr>
      </xdr:nvSpPr>
      <xdr:spPr>
        <a:xfrm>
          <a:off x="5410200" y="26841450"/>
          <a:ext cx="219075" cy="5619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3"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4"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5"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6"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7"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28"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29"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30"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31"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32"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33"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34"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35"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36"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37"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38"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39"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95250"/>
    <xdr:sp fLocksText="0">
      <xdr:nvSpPr>
        <xdr:cNvPr id="640" name="TextBox 2"/>
        <xdr:cNvSpPr txBox="1">
          <a:spLocks noChangeArrowheads="1"/>
        </xdr:cNvSpPr>
      </xdr:nvSpPr>
      <xdr:spPr>
        <a:xfrm>
          <a:off x="5410200" y="26841450"/>
          <a:ext cx="238125" cy="952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1"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2"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3"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4"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5"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46"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47"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48"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49"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50"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51"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76200"/>
    <xdr:sp fLocksText="0">
      <xdr:nvSpPr>
        <xdr:cNvPr id="652" name="TextBox 2"/>
        <xdr:cNvSpPr txBox="1">
          <a:spLocks noChangeArrowheads="1"/>
        </xdr:cNvSpPr>
      </xdr:nvSpPr>
      <xdr:spPr>
        <a:xfrm>
          <a:off x="5410200" y="26841450"/>
          <a:ext cx="238125" cy="762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3"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4"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5"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6"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7"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96</xdr:row>
      <xdr:rowOff>0</xdr:rowOff>
    </xdr:from>
    <xdr:ext cx="238125" cy="57150"/>
    <xdr:sp fLocksText="0">
      <xdr:nvSpPr>
        <xdr:cNvPr id="658" name="TextBox 2"/>
        <xdr:cNvSpPr txBox="1">
          <a:spLocks noChangeArrowheads="1"/>
        </xdr:cNvSpPr>
      </xdr:nvSpPr>
      <xdr:spPr>
        <a:xfrm>
          <a:off x="5410200" y="26841450"/>
          <a:ext cx="238125" cy="571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59"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60"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61"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6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6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6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65"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66"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67"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6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6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7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1"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2"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7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77"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7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7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8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8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82"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83"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84"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85"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86"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62050"/>
    <xdr:sp fLocksText="0">
      <xdr:nvSpPr>
        <xdr:cNvPr id="687" name="TextBox 2"/>
        <xdr:cNvSpPr txBox="1">
          <a:spLocks noChangeArrowheads="1"/>
        </xdr:cNvSpPr>
      </xdr:nvSpPr>
      <xdr:spPr>
        <a:xfrm>
          <a:off x="5410200" y="4829175"/>
          <a:ext cx="95250" cy="11620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88"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89"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90"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16</xdr:row>
      <xdr:rowOff>0</xdr:rowOff>
    </xdr:from>
    <xdr:ext cx="95250" cy="1104900"/>
    <xdr:sp fLocksText="0">
      <xdr:nvSpPr>
        <xdr:cNvPr id="691" name="TextBox 2"/>
        <xdr:cNvSpPr txBox="1">
          <a:spLocks noChangeArrowheads="1"/>
        </xdr:cNvSpPr>
      </xdr:nvSpPr>
      <xdr:spPr>
        <a:xfrm>
          <a:off x="5410200" y="4829175"/>
          <a:ext cx="95250" cy="1104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2"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3"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4"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5"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6"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697"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698"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699"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00"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01"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02"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03"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4"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5"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6"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7"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8"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09"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0"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1"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2"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3"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4"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15"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16"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17"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18"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19"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85800"/>
    <xdr:sp fLocksText="0">
      <xdr:nvSpPr>
        <xdr:cNvPr id="720" name="TextBox 2"/>
        <xdr:cNvSpPr txBox="1">
          <a:spLocks noChangeArrowheads="1"/>
        </xdr:cNvSpPr>
      </xdr:nvSpPr>
      <xdr:spPr>
        <a:xfrm>
          <a:off x="5410200" y="17116425"/>
          <a:ext cx="95250" cy="685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21"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95250" cy="657225"/>
    <xdr:sp fLocksText="0">
      <xdr:nvSpPr>
        <xdr:cNvPr id="722" name="TextBox 2"/>
        <xdr:cNvSpPr txBox="1">
          <a:spLocks noChangeArrowheads="1"/>
        </xdr:cNvSpPr>
      </xdr:nvSpPr>
      <xdr:spPr>
        <a:xfrm>
          <a:off x="5410200" y="17116425"/>
          <a:ext cx="95250" cy="6572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3"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4"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5"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6"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7"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28"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29"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30"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31"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32"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33"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34"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35"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36"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37"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38"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39"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40"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1"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2"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3"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4"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5"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46"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47"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48"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49"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50"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51"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61950"/>
    <xdr:sp fLocksText="0">
      <xdr:nvSpPr>
        <xdr:cNvPr id="752" name="TextBox 2"/>
        <xdr:cNvSpPr txBox="1">
          <a:spLocks noChangeArrowheads="1"/>
        </xdr:cNvSpPr>
      </xdr:nvSpPr>
      <xdr:spPr>
        <a:xfrm>
          <a:off x="5410200" y="17116425"/>
          <a:ext cx="219075" cy="3619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53"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54"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55"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4</xdr:col>
      <xdr:colOff>447675</xdr:colOff>
      <xdr:row>60</xdr:row>
      <xdr:rowOff>0</xdr:rowOff>
    </xdr:from>
    <xdr:ext cx="219075" cy="333375"/>
    <xdr:sp fLocksText="0">
      <xdr:nvSpPr>
        <xdr:cNvPr id="756" name="TextBox 2"/>
        <xdr:cNvSpPr txBox="1">
          <a:spLocks noChangeArrowheads="1"/>
        </xdr:cNvSpPr>
      </xdr:nvSpPr>
      <xdr:spPr>
        <a:xfrm>
          <a:off x="5410200" y="17116425"/>
          <a:ext cx="219075" cy="3333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Volodja\exchange\Marupes%20vidussko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Administrator\Application%20Data\Microsoft\Excel\Arbeit\now\Exchange\Marupe%20Ilona\Marupe%2030.06.2008%20Finalllll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Administrator\Application%20Data\Microsoft\Excel\Arbeit\now\scheiss\Exchange\Marupe%20Ilona\Marupe%2030.06.2008%20Finalllll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wnload\&#362;K\AR%20KANALIZ&#256;CIJU%20(K1)\aktualie%20konkursi\aktuali\Daugavpils%20novada%20izgl%20iest%20renovac%20un%20rekonstr%202013\tames\FINAL\Safrans\Kalupe%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turs _2_"/>
      <sheetName val="Saturs"/>
      <sheetName val="Kopsavilkums _2_"/>
      <sheetName val="Koptame"/>
      <sheetName val="Kopsavilkums"/>
      <sheetName val="1_1"/>
      <sheetName val="1_2"/>
      <sheetName val="1_3"/>
      <sheetName val="1_4"/>
      <sheetName val="1_5"/>
      <sheetName val="1_6"/>
      <sheetName val="1_7"/>
      <sheetName val="1_8"/>
      <sheetName val="1_9"/>
      <sheetName val="1_10"/>
      <sheetName val="1_11"/>
      <sheetName val="1_12"/>
      <sheetName val="1_13"/>
      <sheetName val="1_14"/>
      <sheetName val="1_15"/>
      <sheetName val="1_16"/>
      <sheetName val="1_17"/>
      <sheetName val="1_18"/>
      <sheetName val="2"/>
      <sheetName val="3 "/>
      <sheetName val="4 "/>
      <sheetName val="5 "/>
      <sheetName val="6"/>
      <sheetName val="7"/>
      <sheetName val="8"/>
      <sheetName val="9"/>
      <sheetName val="10"/>
      <sheetName val="11"/>
      <sheetName val="12"/>
      <sheetName val="13"/>
      <sheetName val="14"/>
      <sheetName val="15"/>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ptame"/>
      <sheetName val="Kopsavilkum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2"/>
      <sheetName val="3"/>
      <sheetName val="4 "/>
      <sheetName val="5"/>
      <sheetName val="6"/>
      <sheetName val="7"/>
      <sheetName val="8"/>
      <sheetName val="9"/>
      <sheetName val="10"/>
      <sheetName val="11"/>
      <sheetName val="12"/>
      <sheetName val="13"/>
      <sheetName val="14"/>
      <sheetName val="1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optame"/>
      <sheetName val="Kopsavilkums"/>
      <sheetName val="1-1"/>
      <sheetName val="1-2"/>
      <sheetName val="1-3"/>
      <sheetName val="1-4"/>
      <sheetName val="1-5"/>
      <sheetName val="1-6"/>
      <sheetName val="1-7"/>
      <sheetName val="1-8"/>
      <sheetName val="1-9"/>
      <sheetName val="1-10"/>
      <sheetName val="1-11"/>
      <sheetName val="1-12"/>
      <sheetName val="1-13"/>
      <sheetName val="1-14"/>
      <sheetName val="1-15"/>
      <sheetName val="1-16"/>
      <sheetName val="1-17"/>
      <sheetName val="1-18"/>
      <sheetName val="2"/>
      <sheetName val="3"/>
      <sheetName val="4 "/>
      <sheetName val="5"/>
      <sheetName val="6"/>
      <sheetName val="7"/>
      <sheetName val="8"/>
      <sheetName val="9"/>
      <sheetName val="10"/>
      <sheetName val="11"/>
      <sheetName val="12"/>
      <sheetName val="13"/>
      <sheetName val="14"/>
      <sheetName val="1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koptame"/>
      <sheetName val="kopsav"/>
      <sheetName val="apjomi"/>
      <sheetName val="u1"/>
      <sheetName val="S3,4"/>
      <sheetName val="u 2"/>
      <sheetName val="K1"/>
      <sheetName val="santehierice"/>
      <sheetName val="K3 apjomi"/>
      <sheetName val="apkure"/>
      <sheetName val="VENTIL"/>
      <sheetName val="EL"/>
      <sheetName val="Zibensaizs"/>
      <sheetName val="UAS"/>
      <sheetName val="TN"/>
      <sheetName val="K1 K3"/>
      <sheetName val="la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5"/>
  </sheetPr>
  <dimension ref="A1:G126"/>
  <sheetViews>
    <sheetView tabSelected="1" workbookViewId="0" topLeftCell="A31">
      <selection activeCell="L55" sqref="L55"/>
    </sheetView>
  </sheetViews>
  <sheetFormatPr defaultColWidth="9.75390625" defaultRowHeight="12.75"/>
  <cols>
    <col min="1" max="1" width="7.00390625" style="61" customWidth="1"/>
    <col min="2" max="2" width="8.625" style="61" customWidth="1"/>
    <col min="3" max="3" width="41.875" style="61" customWidth="1"/>
    <col min="4" max="4" width="7.625" style="61" customWidth="1"/>
    <col min="5" max="5" width="8.875" style="62" customWidth="1"/>
    <col min="6" max="6" width="9.625" style="62" customWidth="1"/>
    <col min="7" max="7" width="9.375" style="62" customWidth="1"/>
    <col min="8" max="179" width="9.125" style="61" customWidth="1"/>
    <col min="180" max="180" width="5.625" style="61" customWidth="1"/>
    <col min="181" max="181" width="6.375" style="61" customWidth="1"/>
    <col min="182" max="182" width="41.875" style="61" customWidth="1"/>
    <col min="183" max="183" width="7.625" style="61" customWidth="1"/>
    <col min="184" max="184" width="8.875" style="61" customWidth="1"/>
    <col min="185" max="185" width="9.625" style="61" customWidth="1"/>
    <col min="186" max="186" width="9.375" style="61" customWidth="1"/>
    <col min="187" max="187" width="10.125" style="61" customWidth="1"/>
    <col min="188" max="189" width="9.375" style="61" customWidth="1"/>
    <col min="190" max="190" width="8.75390625" style="61" customWidth="1"/>
    <col min="191" max="191" width="10.75390625" style="61" customWidth="1"/>
    <col min="192" max="16384" width="9.75390625" style="61" customWidth="1"/>
  </cols>
  <sheetData>
    <row r="1" spans="1:7" s="29" customFormat="1" ht="18">
      <c r="A1" s="105" t="s">
        <v>152</v>
      </c>
      <c r="B1" s="105"/>
      <c r="C1" s="105"/>
      <c r="D1" s="105"/>
      <c r="E1" s="105"/>
      <c r="F1" s="105"/>
      <c r="G1" s="105"/>
    </row>
    <row r="2" spans="1:7" s="30" customFormat="1" ht="28.5" customHeight="1">
      <c r="A2" s="106" t="s">
        <v>160</v>
      </c>
      <c r="B2" s="106"/>
      <c r="C2" s="106"/>
      <c r="D2" s="106"/>
      <c r="E2" s="106"/>
      <c r="F2" s="106"/>
      <c r="G2" s="106"/>
    </row>
    <row r="3" spans="1:7" s="31" customFormat="1" ht="10.5" customHeight="1">
      <c r="A3" s="107" t="s">
        <v>134</v>
      </c>
      <c r="B3" s="107"/>
      <c r="C3" s="107"/>
      <c r="D3" s="107"/>
      <c r="E3" s="107"/>
      <c r="F3" s="107"/>
      <c r="G3" s="107"/>
    </row>
    <row r="4" spans="1:7" s="33" customFormat="1" ht="12.75">
      <c r="A4" s="32"/>
      <c r="B4" s="32"/>
      <c r="C4" s="32"/>
      <c r="D4" s="32"/>
      <c r="E4" s="32"/>
      <c r="F4" s="32"/>
      <c r="G4" s="32"/>
    </row>
    <row r="5" spans="1:7" s="34" customFormat="1" ht="34.5" customHeight="1">
      <c r="A5" s="108" t="s">
        <v>150</v>
      </c>
      <c r="B5" s="109"/>
      <c r="C5" s="109"/>
      <c r="D5" s="109"/>
      <c r="E5" s="109"/>
      <c r="F5" s="109"/>
      <c r="G5" s="109"/>
    </row>
    <row r="6" spans="1:7" s="34" customFormat="1" ht="30.75" customHeight="1">
      <c r="A6" s="108" t="s">
        <v>158</v>
      </c>
      <c r="B6" s="109"/>
      <c r="C6" s="109"/>
      <c r="D6" s="109"/>
      <c r="E6" s="109"/>
      <c r="F6" s="109"/>
      <c r="G6" s="109"/>
    </row>
    <row r="7" spans="1:7" s="34" customFormat="1" ht="15.75">
      <c r="A7" s="110" t="s">
        <v>149</v>
      </c>
      <c r="B7" s="111"/>
      <c r="C7" s="111"/>
      <c r="D7" s="111"/>
      <c r="E7" s="111"/>
      <c r="F7" s="111"/>
      <c r="G7" s="111"/>
    </row>
    <row r="8" spans="1:7" s="34" customFormat="1" ht="15.75">
      <c r="A8" s="35" t="s">
        <v>135</v>
      </c>
      <c r="B8" s="36"/>
      <c r="C8" s="36" t="s">
        <v>151</v>
      </c>
      <c r="D8" s="36"/>
      <c r="E8" s="36"/>
      <c r="F8" s="36"/>
      <c r="G8" s="36"/>
    </row>
    <row r="9" spans="1:7" s="37" customFormat="1" ht="71.25" customHeight="1">
      <c r="A9" s="112" t="s">
        <v>136</v>
      </c>
      <c r="B9" s="112"/>
      <c r="C9" s="112"/>
      <c r="D9" s="112"/>
      <c r="E9" s="112"/>
      <c r="F9" s="112"/>
      <c r="G9" s="112"/>
    </row>
    <row r="10" spans="1:7" s="34" customFormat="1" ht="15.75">
      <c r="A10" s="113"/>
      <c r="B10" s="113"/>
      <c r="C10" s="113"/>
      <c r="D10" s="114"/>
      <c r="E10" s="114"/>
      <c r="F10" s="114"/>
      <c r="G10" s="114"/>
    </row>
    <row r="11" spans="1:7" s="42" customFormat="1" ht="16.5">
      <c r="A11" s="38" t="s">
        <v>137</v>
      </c>
      <c r="B11" s="39"/>
      <c r="C11" s="40"/>
      <c r="D11" s="40"/>
      <c r="E11" s="40"/>
      <c r="F11" s="41"/>
      <c r="G11" s="41"/>
    </row>
    <row r="12" spans="1:7" s="42" customFormat="1" ht="16.5">
      <c r="A12" s="43" t="s">
        <v>138</v>
      </c>
      <c r="B12" s="39"/>
      <c r="C12" s="40"/>
      <c r="D12" s="40"/>
      <c r="E12" s="40"/>
      <c r="F12" s="41"/>
      <c r="G12" s="41"/>
    </row>
    <row r="13" spans="1:7" s="42" customFormat="1" ht="16.5">
      <c r="A13" s="43" t="s">
        <v>139</v>
      </c>
      <c r="B13" s="39"/>
      <c r="C13" s="40"/>
      <c r="D13" s="40"/>
      <c r="E13" s="40"/>
      <c r="F13" s="41"/>
      <c r="G13" s="41"/>
    </row>
    <row r="14" spans="1:7" s="42" customFormat="1" ht="3.75" customHeight="1">
      <c r="A14" s="40"/>
      <c r="B14" s="40"/>
      <c r="C14" s="40"/>
      <c r="D14" s="40"/>
      <c r="E14" s="40"/>
      <c r="F14" s="41"/>
      <c r="G14" s="41"/>
    </row>
    <row r="15" spans="1:7" s="46" customFormat="1" ht="57" customHeight="1">
      <c r="A15" s="44" t="s">
        <v>140</v>
      </c>
      <c r="B15" s="44" t="s">
        <v>40</v>
      </c>
      <c r="C15" s="44" t="s">
        <v>0</v>
      </c>
      <c r="D15" s="45" t="s">
        <v>34</v>
      </c>
      <c r="E15" s="44" t="s">
        <v>141</v>
      </c>
      <c r="F15" s="45" t="s">
        <v>142</v>
      </c>
      <c r="G15" s="45" t="s">
        <v>69</v>
      </c>
    </row>
    <row r="16" spans="1:7" s="49" customFormat="1" ht="16.5">
      <c r="A16" s="47">
        <v>1</v>
      </c>
      <c r="B16" s="48">
        <v>2</v>
      </c>
      <c r="C16" s="48">
        <v>3</v>
      </c>
      <c r="D16" s="48">
        <v>4</v>
      </c>
      <c r="E16" s="48">
        <v>5</v>
      </c>
      <c r="F16" s="48">
        <v>6</v>
      </c>
      <c r="G16" s="48">
        <v>7</v>
      </c>
    </row>
    <row r="17" spans="1:7" s="49" customFormat="1" ht="16.5">
      <c r="A17" s="47" t="s">
        <v>155</v>
      </c>
      <c r="B17" s="48"/>
      <c r="C17" s="48" t="s">
        <v>161</v>
      </c>
      <c r="D17" s="48"/>
      <c r="E17" s="48"/>
      <c r="F17" s="48"/>
      <c r="G17" s="48"/>
    </row>
    <row r="18" spans="1:7" s="53" customFormat="1" ht="16.5">
      <c r="A18" s="70">
        <v>1</v>
      </c>
      <c r="B18" s="52"/>
      <c r="C18" s="71" t="s">
        <v>130</v>
      </c>
      <c r="D18" s="70" t="s">
        <v>8</v>
      </c>
      <c r="E18" s="72">
        <v>15.93</v>
      </c>
      <c r="F18" s="52"/>
      <c r="G18" s="52"/>
    </row>
    <row r="19" spans="1:7" s="53" customFormat="1" ht="16.5">
      <c r="A19" s="70"/>
      <c r="B19" s="52"/>
      <c r="C19" s="73" t="s">
        <v>131</v>
      </c>
      <c r="D19" s="70" t="s">
        <v>132</v>
      </c>
      <c r="E19" s="72">
        <v>6.4</v>
      </c>
      <c r="F19" s="52"/>
      <c r="G19" s="52"/>
    </row>
    <row r="20" spans="1:7" s="53" customFormat="1" ht="16.5">
      <c r="A20" s="70"/>
      <c r="B20" s="52"/>
      <c r="C20" s="73" t="s">
        <v>133</v>
      </c>
      <c r="D20" s="70" t="s">
        <v>8</v>
      </c>
      <c r="E20" s="72">
        <v>3.82</v>
      </c>
      <c r="F20" s="52"/>
      <c r="G20" s="52"/>
    </row>
    <row r="21" spans="1:7" s="53" customFormat="1" ht="16.5">
      <c r="A21" s="74">
        <v>2</v>
      </c>
      <c r="B21" s="52"/>
      <c r="C21" s="75" t="s">
        <v>5</v>
      </c>
      <c r="D21" s="74" t="s">
        <v>6</v>
      </c>
      <c r="E21" s="76">
        <v>9.2</v>
      </c>
      <c r="F21" s="52"/>
      <c r="G21" s="52"/>
    </row>
    <row r="22" spans="1:7" s="53" customFormat="1" ht="16.5">
      <c r="A22" s="74">
        <v>3</v>
      </c>
      <c r="B22" s="52"/>
      <c r="C22" s="71" t="s">
        <v>7</v>
      </c>
      <c r="D22" s="77" t="s">
        <v>8</v>
      </c>
      <c r="E22" s="78">
        <v>1.39</v>
      </c>
      <c r="F22" s="52"/>
      <c r="G22" s="52"/>
    </row>
    <row r="23" spans="1:7" s="53" customFormat="1" ht="31.5">
      <c r="A23" s="74"/>
      <c r="B23" s="52"/>
      <c r="C23" s="79" t="s">
        <v>2</v>
      </c>
      <c r="D23" s="77" t="s">
        <v>3</v>
      </c>
      <c r="E23" s="78">
        <f>E22*0.402</f>
        <v>0.5587799999999999</v>
      </c>
      <c r="F23" s="52"/>
      <c r="G23" s="52"/>
    </row>
    <row r="24" spans="1:7" s="53" customFormat="1" ht="16.5">
      <c r="A24" s="74"/>
      <c r="B24" s="52"/>
      <c r="C24" s="79" t="s">
        <v>4</v>
      </c>
      <c r="D24" s="77" t="s">
        <v>8</v>
      </c>
      <c r="E24" s="78">
        <f>E22*0.24</f>
        <v>0.33359999999999995</v>
      </c>
      <c r="F24" s="52"/>
      <c r="G24" s="52"/>
    </row>
    <row r="25" spans="1:7" s="53" customFormat="1" ht="16.5">
      <c r="A25" s="74">
        <v>4</v>
      </c>
      <c r="B25" s="52"/>
      <c r="C25" s="71" t="s">
        <v>9</v>
      </c>
      <c r="D25" s="77" t="s">
        <v>6</v>
      </c>
      <c r="E25" s="78">
        <v>3.02</v>
      </c>
      <c r="F25" s="52"/>
      <c r="G25" s="52"/>
    </row>
    <row r="26" spans="1:7" s="53" customFormat="1" ht="16.5">
      <c r="A26" s="74"/>
      <c r="B26" s="52"/>
      <c r="C26" s="79" t="s">
        <v>10</v>
      </c>
      <c r="D26" s="77" t="s">
        <v>11</v>
      </c>
      <c r="E26" s="78">
        <v>1</v>
      </c>
      <c r="F26" s="52"/>
      <c r="G26" s="52"/>
    </row>
    <row r="27" spans="1:7" s="53" customFormat="1" ht="16.5">
      <c r="A27" s="74">
        <v>5</v>
      </c>
      <c r="B27" s="52"/>
      <c r="C27" s="71" t="s">
        <v>12</v>
      </c>
      <c r="D27" s="77" t="s">
        <v>6</v>
      </c>
      <c r="E27" s="78">
        <v>3.57</v>
      </c>
      <c r="F27" s="52"/>
      <c r="G27" s="52"/>
    </row>
    <row r="28" spans="1:7" s="53" customFormat="1" ht="16.5">
      <c r="A28" s="74"/>
      <c r="B28" s="52"/>
      <c r="C28" s="79" t="s">
        <v>13</v>
      </c>
      <c r="D28" s="77" t="s">
        <v>11</v>
      </c>
      <c r="E28" s="78">
        <v>1</v>
      </c>
      <c r="F28" s="52"/>
      <c r="G28" s="52"/>
    </row>
    <row r="29" spans="1:7" s="53" customFormat="1" ht="47.25">
      <c r="A29" s="80">
        <v>6</v>
      </c>
      <c r="B29" s="52"/>
      <c r="C29" s="81" t="s">
        <v>14</v>
      </c>
      <c r="D29" s="82" t="s">
        <v>6</v>
      </c>
      <c r="E29" s="83">
        <v>1.37</v>
      </c>
      <c r="F29" s="52"/>
      <c r="G29" s="52"/>
    </row>
    <row r="30" spans="1:7" s="53" customFormat="1" ht="31.5">
      <c r="A30" s="80"/>
      <c r="B30" s="52"/>
      <c r="C30" s="84" t="s">
        <v>15</v>
      </c>
      <c r="D30" s="82" t="s">
        <v>6</v>
      </c>
      <c r="E30" s="83">
        <v>1.4</v>
      </c>
      <c r="F30" s="52"/>
      <c r="G30" s="52"/>
    </row>
    <row r="31" spans="1:7" s="53" customFormat="1" ht="16.5">
      <c r="A31" s="80"/>
      <c r="B31" s="52"/>
      <c r="C31" s="84" t="s">
        <v>16</v>
      </c>
      <c r="D31" s="82" t="s">
        <v>17</v>
      </c>
      <c r="E31" s="83">
        <v>8.4</v>
      </c>
      <c r="F31" s="52"/>
      <c r="G31" s="52"/>
    </row>
    <row r="32" spans="1:7" s="53" customFormat="1" ht="16.5">
      <c r="A32" s="80"/>
      <c r="B32" s="52"/>
      <c r="C32" s="84" t="s">
        <v>18</v>
      </c>
      <c r="D32" s="82" t="s">
        <v>19</v>
      </c>
      <c r="E32" s="83">
        <v>8</v>
      </c>
      <c r="F32" s="52"/>
      <c r="G32" s="52"/>
    </row>
    <row r="33" spans="1:7" s="53" customFormat="1" ht="31.5">
      <c r="A33" s="80">
        <v>7</v>
      </c>
      <c r="B33" s="52"/>
      <c r="C33" s="85" t="s">
        <v>20</v>
      </c>
      <c r="D33" s="82" t="s">
        <v>6</v>
      </c>
      <c r="E33" s="83">
        <v>1.37</v>
      </c>
      <c r="F33" s="52"/>
      <c r="G33" s="52"/>
    </row>
    <row r="34" spans="1:7" s="53" customFormat="1" ht="16.5">
      <c r="A34" s="80"/>
      <c r="B34" s="52"/>
      <c r="C34" s="84" t="s">
        <v>21</v>
      </c>
      <c r="D34" s="82" t="s">
        <v>17</v>
      </c>
      <c r="E34" s="83">
        <f>E33*6</f>
        <v>8.22</v>
      </c>
      <c r="F34" s="52"/>
      <c r="G34" s="52"/>
    </row>
    <row r="35" spans="1:7" s="53" customFormat="1" ht="16.5">
      <c r="A35" s="80"/>
      <c r="B35" s="52"/>
      <c r="C35" s="84" t="s">
        <v>22</v>
      </c>
      <c r="D35" s="82" t="s">
        <v>6</v>
      </c>
      <c r="E35" s="83">
        <f>E33*1.1</f>
        <v>1.5070000000000003</v>
      </c>
      <c r="F35" s="52"/>
      <c r="G35" s="52"/>
    </row>
    <row r="36" spans="1:7" s="53" customFormat="1" ht="31.5">
      <c r="A36" s="80">
        <v>8</v>
      </c>
      <c r="B36" s="52"/>
      <c r="C36" s="86" t="s">
        <v>23</v>
      </c>
      <c r="D36" s="82" t="s">
        <v>6</v>
      </c>
      <c r="E36" s="83">
        <v>1.37</v>
      </c>
      <c r="F36" s="52"/>
      <c r="G36" s="52"/>
    </row>
    <row r="37" spans="1:7" s="53" customFormat="1" ht="16.5">
      <c r="A37" s="80"/>
      <c r="B37" s="52"/>
      <c r="C37" s="84" t="s">
        <v>24</v>
      </c>
      <c r="D37" s="82" t="s">
        <v>17</v>
      </c>
      <c r="E37" s="83">
        <f>E36*4.5</f>
        <v>6.165000000000001</v>
      </c>
      <c r="F37" s="52"/>
      <c r="G37" s="52"/>
    </row>
    <row r="38" spans="1:7" s="53" customFormat="1" ht="16.5">
      <c r="A38" s="80"/>
      <c r="B38" s="52"/>
      <c r="C38" s="84" t="s">
        <v>25</v>
      </c>
      <c r="D38" s="82" t="s">
        <v>26</v>
      </c>
      <c r="E38" s="83">
        <f>0.15*E36</f>
        <v>0.20550000000000002</v>
      </c>
      <c r="F38" s="52"/>
      <c r="G38" s="52"/>
    </row>
    <row r="39" spans="1:7" s="53" customFormat="1" ht="16.5">
      <c r="A39" s="80">
        <v>9</v>
      </c>
      <c r="B39" s="52"/>
      <c r="C39" s="86" t="s">
        <v>27</v>
      </c>
      <c r="D39" s="82" t="s">
        <v>6</v>
      </c>
      <c r="E39" s="83">
        <v>1.37</v>
      </c>
      <c r="F39" s="52"/>
      <c r="G39" s="52"/>
    </row>
    <row r="40" spans="1:7" s="53" customFormat="1" ht="16.5">
      <c r="A40" s="50"/>
      <c r="B40" s="80"/>
      <c r="C40" s="84" t="s">
        <v>28</v>
      </c>
      <c r="D40" s="82" t="s">
        <v>26</v>
      </c>
      <c r="E40" s="83">
        <f>E39*0.35</f>
        <v>0.4795</v>
      </c>
      <c r="F40" s="52"/>
      <c r="G40" s="52"/>
    </row>
    <row r="41" spans="1:7" s="53" customFormat="1" ht="16.5">
      <c r="A41" s="104" t="s">
        <v>156</v>
      </c>
      <c r="B41" s="80"/>
      <c r="C41" s="93" t="s">
        <v>162</v>
      </c>
      <c r="D41" s="82"/>
      <c r="E41" s="83"/>
      <c r="F41" s="52"/>
      <c r="G41" s="52"/>
    </row>
    <row r="42" spans="1:7" s="53" customFormat="1" ht="31.5">
      <c r="A42" s="50" t="s">
        <v>35</v>
      </c>
      <c r="B42" s="80"/>
      <c r="C42" s="85" t="s">
        <v>175</v>
      </c>
      <c r="D42" s="82" t="s">
        <v>163</v>
      </c>
      <c r="E42" s="83">
        <v>25</v>
      </c>
      <c r="F42" s="52"/>
      <c r="G42" s="52"/>
    </row>
    <row r="43" spans="1:7" s="53" customFormat="1" ht="17.25" customHeight="1">
      <c r="A43" s="50" t="s">
        <v>36</v>
      </c>
      <c r="B43" s="80"/>
      <c r="C43" s="85" t="s">
        <v>173</v>
      </c>
      <c r="D43" s="82" t="s">
        <v>163</v>
      </c>
      <c r="E43" s="83">
        <v>22</v>
      </c>
      <c r="F43" s="52"/>
      <c r="G43" s="52"/>
    </row>
    <row r="44" spans="1:7" s="53" customFormat="1" ht="16.5">
      <c r="A44" s="50"/>
      <c r="B44" s="80"/>
      <c r="C44" s="84" t="s">
        <v>164</v>
      </c>
      <c r="D44" s="82" t="s">
        <v>163</v>
      </c>
      <c r="E44" s="83">
        <v>22</v>
      </c>
      <c r="F44" s="52"/>
      <c r="G44" s="52"/>
    </row>
    <row r="45" spans="1:7" s="53" customFormat="1" ht="15.75" customHeight="1">
      <c r="A45" s="50" t="s">
        <v>37</v>
      </c>
      <c r="B45" s="80"/>
      <c r="C45" s="85" t="s">
        <v>174</v>
      </c>
      <c r="D45" s="82" t="s">
        <v>163</v>
      </c>
      <c r="E45" s="83">
        <v>7</v>
      </c>
      <c r="F45" s="52"/>
      <c r="G45" s="52"/>
    </row>
    <row r="46" spans="1:7" s="53" customFormat="1" ht="16.5">
      <c r="A46" s="50"/>
      <c r="B46" s="80"/>
      <c r="C46" s="84" t="s">
        <v>165</v>
      </c>
      <c r="D46" s="82" t="s">
        <v>163</v>
      </c>
      <c r="E46" s="83">
        <v>7</v>
      </c>
      <c r="F46" s="52"/>
      <c r="G46" s="52"/>
    </row>
    <row r="47" spans="1:7" s="53" customFormat="1" ht="16.5">
      <c r="A47" s="50" t="s">
        <v>38</v>
      </c>
      <c r="B47" s="80"/>
      <c r="C47" s="85" t="s">
        <v>166</v>
      </c>
      <c r="D47" s="82" t="s">
        <v>163</v>
      </c>
      <c r="E47" s="83">
        <v>18</v>
      </c>
      <c r="F47" s="52"/>
      <c r="G47" s="52"/>
    </row>
    <row r="48" spans="1:7" s="53" customFormat="1" ht="16.5">
      <c r="A48" s="50"/>
      <c r="B48" s="80"/>
      <c r="C48" s="84" t="s">
        <v>167</v>
      </c>
      <c r="D48" s="82" t="s">
        <v>163</v>
      </c>
      <c r="E48" s="83">
        <v>2</v>
      </c>
      <c r="F48" s="52"/>
      <c r="G48" s="52"/>
    </row>
    <row r="49" spans="1:7" s="53" customFormat="1" ht="16.5">
      <c r="A49" s="50"/>
      <c r="B49" s="80"/>
      <c r="C49" s="84" t="s">
        <v>168</v>
      </c>
      <c r="D49" s="82" t="s">
        <v>163</v>
      </c>
      <c r="E49" s="83">
        <v>16</v>
      </c>
      <c r="F49" s="52"/>
      <c r="G49" s="52"/>
    </row>
    <row r="50" spans="1:7" s="53" customFormat="1" ht="31.5">
      <c r="A50" s="50" t="s">
        <v>71</v>
      </c>
      <c r="B50" s="80"/>
      <c r="C50" s="85" t="s">
        <v>170</v>
      </c>
      <c r="D50" s="82" t="s">
        <v>41</v>
      </c>
      <c r="E50" s="83">
        <v>98</v>
      </c>
      <c r="F50" s="52"/>
      <c r="G50" s="52"/>
    </row>
    <row r="51" spans="1:7" s="53" customFormat="1" ht="16.5">
      <c r="A51" s="50"/>
      <c r="B51" s="80"/>
      <c r="C51" s="84" t="s">
        <v>171</v>
      </c>
      <c r="D51" s="82" t="s">
        <v>41</v>
      </c>
      <c r="E51" s="83">
        <f>E50*1.05</f>
        <v>102.9</v>
      </c>
      <c r="F51" s="52"/>
      <c r="G51" s="52"/>
    </row>
    <row r="52" spans="1:7" s="53" customFormat="1" ht="16.5">
      <c r="A52" s="50"/>
      <c r="B52" s="51"/>
      <c r="C52" s="54" t="s">
        <v>121</v>
      </c>
      <c r="D52" s="55"/>
      <c r="E52" s="55"/>
      <c r="F52" s="52"/>
      <c r="G52" s="52"/>
    </row>
    <row r="53" spans="1:7" s="53" customFormat="1" ht="76.5">
      <c r="A53" s="50" t="s">
        <v>119</v>
      </c>
      <c r="B53" s="51"/>
      <c r="C53" s="56" t="s">
        <v>122</v>
      </c>
      <c r="D53" s="55" t="s">
        <v>123</v>
      </c>
      <c r="E53" s="55">
        <v>1</v>
      </c>
      <c r="F53" s="52"/>
      <c r="G53" s="52"/>
    </row>
    <row r="54" spans="1:7" s="53" customFormat="1" ht="16.5">
      <c r="A54" s="57"/>
      <c r="B54" s="57"/>
      <c r="C54" s="58" t="s">
        <v>1</v>
      </c>
      <c r="D54" s="57" t="s">
        <v>68</v>
      </c>
      <c r="E54" s="59"/>
      <c r="F54" s="52"/>
      <c r="G54" s="52"/>
    </row>
    <row r="55" ht="16.5">
      <c r="A55" s="60"/>
    </row>
    <row r="56" ht="16.5">
      <c r="A56" s="60"/>
    </row>
    <row r="57" spans="1:3" ht="16.5">
      <c r="A57" s="63" t="s">
        <v>143</v>
      </c>
      <c r="B57" s="64"/>
      <c r="C57" s="65" t="s">
        <v>144</v>
      </c>
    </row>
    <row r="58" spans="1:3" ht="16.5">
      <c r="A58" s="66"/>
      <c r="B58" s="67"/>
      <c r="C58" s="68" t="s">
        <v>145</v>
      </c>
    </row>
    <row r="59" spans="1:3" ht="16.5">
      <c r="A59" s="66"/>
      <c r="B59" s="67"/>
      <c r="C59" s="67"/>
    </row>
    <row r="60" spans="1:3" ht="16.5">
      <c r="A60" s="66"/>
      <c r="B60" s="69" t="s">
        <v>146</v>
      </c>
      <c r="C60" s="65" t="s">
        <v>147</v>
      </c>
    </row>
    <row r="61" spans="1:3" ht="16.5">
      <c r="A61" s="66"/>
      <c r="B61" s="67"/>
      <c r="C61" s="67"/>
    </row>
    <row r="62" spans="1:3" ht="16.5">
      <c r="A62" s="63" t="s">
        <v>148</v>
      </c>
      <c r="B62" s="64"/>
      <c r="C62" s="65"/>
    </row>
    <row r="63" spans="1:3" ht="16.5">
      <c r="A63" s="66"/>
      <c r="B63" s="67"/>
      <c r="C63" s="68" t="s">
        <v>145</v>
      </c>
    </row>
    <row r="64" spans="1:3" ht="16.5">
      <c r="A64" s="66"/>
      <c r="B64" s="67"/>
      <c r="C64" s="67"/>
    </row>
    <row r="65" spans="1:3" ht="16.5">
      <c r="A65" s="66"/>
      <c r="B65" s="69" t="s">
        <v>146</v>
      </c>
      <c r="C65" s="65"/>
    </row>
    <row r="66" ht="16.5">
      <c r="A66" s="60"/>
    </row>
    <row r="67" ht="16.5">
      <c r="A67" s="60"/>
    </row>
    <row r="68" ht="16.5">
      <c r="A68" s="60"/>
    </row>
    <row r="69" ht="16.5">
      <c r="A69" s="60"/>
    </row>
    <row r="70" ht="16.5">
      <c r="A70" s="60"/>
    </row>
    <row r="71" ht="16.5">
      <c r="A71" s="60"/>
    </row>
    <row r="72" ht="16.5">
      <c r="A72" s="60"/>
    </row>
    <row r="73" ht="16.5">
      <c r="A73" s="60"/>
    </row>
    <row r="74" ht="16.5">
      <c r="A74" s="60"/>
    </row>
    <row r="75" ht="16.5">
      <c r="A75" s="60"/>
    </row>
    <row r="76" ht="16.5">
      <c r="A76" s="60"/>
    </row>
    <row r="77" ht="16.5">
      <c r="A77" s="60"/>
    </row>
    <row r="78" ht="16.5">
      <c r="A78" s="60"/>
    </row>
    <row r="79" ht="16.5">
      <c r="A79" s="60"/>
    </row>
    <row r="80" ht="16.5">
      <c r="A80" s="60"/>
    </row>
    <row r="81" ht="16.5">
      <c r="A81" s="60"/>
    </row>
    <row r="82" ht="16.5">
      <c r="A82" s="60"/>
    </row>
    <row r="83" ht="16.5">
      <c r="A83" s="60"/>
    </row>
    <row r="84" ht="16.5">
      <c r="A84" s="60"/>
    </row>
    <row r="85" ht="16.5">
      <c r="A85" s="60"/>
    </row>
    <row r="86" ht="16.5">
      <c r="A86" s="60"/>
    </row>
    <row r="87" ht="16.5">
      <c r="A87" s="60"/>
    </row>
    <row r="88" ht="16.5">
      <c r="A88" s="60"/>
    </row>
    <row r="89" ht="16.5">
      <c r="A89" s="60"/>
    </row>
    <row r="90" ht="16.5">
      <c r="A90" s="60"/>
    </row>
    <row r="91" ht="16.5">
      <c r="A91" s="60"/>
    </row>
    <row r="92" ht="16.5">
      <c r="A92" s="60"/>
    </row>
    <row r="93" ht="16.5">
      <c r="A93" s="60"/>
    </row>
    <row r="94" ht="16.5">
      <c r="A94" s="60"/>
    </row>
    <row r="95" ht="16.5">
      <c r="A95" s="60"/>
    </row>
    <row r="96" ht="16.5">
      <c r="A96" s="60"/>
    </row>
    <row r="97" ht="16.5">
      <c r="A97" s="60"/>
    </row>
    <row r="98" ht="16.5">
      <c r="A98" s="60"/>
    </row>
    <row r="99" ht="16.5">
      <c r="A99" s="60"/>
    </row>
    <row r="100" ht="16.5">
      <c r="A100" s="60"/>
    </row>
    <row r="101" ht="16.5">
      <c r="A101" s="60"/>
    </row>
    <row r="102" ht="16.5">
      <c r="A102" s="60"/>
    </row>
    <row r="103" ht="16.5">
      <c r="A103" s="60"/>
    </row>
    <row r="104" ht="16.5">
      <c r="A104" s="60"/>
    </row>
    <row r="105" ht="16.5">
      <c r="A105" s="60"/>
    </row>
    <row r="106" ht="16.5">
      <c r="A106" s="60"/>
    </row>
    <row r="107" ht="16.5">
      <c r="A107" s="60"/>
    </row>
    <row r="108" ht="16.5">
      <c r="A108" s="60"/>
    </row>
    <row r="109" ht="16.5">
      <c r="A109" s="60"/>
    </row>
    <row r="110" ht="16.5">
      <c r="A110" s="60"/>
    </row>
    <row r="111" ht="16.5">
      <c r="A111" s="60"/>
    </row>
    <row r="112" ht="16.5">
      <c r="A112" s="60"/>
    </row>
    <row r="113" ht="16.5">
      <c r="A113" s="60"/>
    </row>
    <row r="114" ht="16.5">
      <c r="A114" s="60"/>
    </row>
    <row r="115" ht="16.5">
      <c r="A115" s="60"/>
    </row>
    <row r="116" ht="16.5">
      <c r="A116" s="60"/>
    </row>
    <row r="117" ht="16.5">
      <c r="A117" s="60"/>
    </row>
    <row r="118" ht="16.5">
      <c r="A118" s="60"/>
    </row>
    <row r="119" ht="16.5">
      <c r="A119" s="60"/>
    </row>
    <row r="120" ht="16.5">
      <c r="A120" s="60"/>
    </row>
    <row r="121" ht="16.5">
      <c r="A121" s="60"/>
    </row>
    <row r="122" ht="16.5">
      <c r="A122" s="60"/>
    </row>
    <row r="123" ht="16.5">
      <c r="A123" s="60"/>
    </row>
    <row r="124" ht="16.5">
      <c r="A124" s="60"/>
    </row>
    <row r="125" ht="16.5">
      <c r="A125" s="60"/>
    </row>
    <row r="126" ht="16.5">
      <c r="A126" s="60"/>
    </row>
    <row r="127" ht="16.5"/>
    <row r="128" ht="16.5"/>
    <row r="129" ht="16.5"/>
    <row r="130" ht="16.5"/>
    <row r="131" ht="16.5"/>
    <row r="132" ht="16.5"/>
    <row r="133" ht="16.5"/>
    <row r="134" ht="16.5"/>
    <row r="135" ht="16.5"/>
    <row r="136" ht="16.5"/>
    <row r="137" ht="16.5"/>
    <row r="138" ht="16.5"/>
    <row r="139" ht="16.5"/>
  </sheetData>
  <mergeCells count="9">
    <mergeCell ref="A6:G6"/>
    <mergeCell ref="A7:G7"/>
    <mergeCell ref="A9:G9"/>
    <mergeCell ref="A10:C10"/>
    <mergeCell ref="D10:G10"/>
    <mergeCell ref="A1:G1"/>
    <mergeCell ref="A2:G2"/>
    <mergeCell ref="A3:G3"/>
    <mergeCell ref="A5:G5"/>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35"/>
  </sheetPr>
  <dimension ref="A1:G169"/>
  <sheetViews>
    <sheetView workbookViewId="0" topLeftCell="A74">
      <selection activeCell="N15" sqref="N15"/>
    </sheetView>
  </sheetViews>
  <sheetFormatPr defaultColWidth="9.75390625" defaultRowHeight="12.75"/>
  <cols>
    <col min="1" max="1" width="7.00390625" style="61" customWidth="1"/>
    <col min="2" max="2" width="8.625" style="61" customWidth="1"/>
    <col min="3" max="3" width="41.875" style="61" customWidth="1"/>
    <col min="4" max="4" width="7.625" style="61" customWidth="1"/>
    <col min="5" max="5" width="8.875" style="62" customWidth="1"/>
    <col min="6" max="6" width="9.625" style="62" customWidth="1"/>
    <col min="7" max="7" width="9.375" style="62" customWidth="1"/>
    <col min="8" max="179" width="9.125" style="61" customWidth="1"/>
    <col min="180" max="180" width="5.625" style="61" customWidth="1"/>
    <col min="181" max="181" width="6.375" style="61" customWidth="1"/>
    <col min="182" max="182" width="41.875" style="61" customWidth="1"/>
    <col min="183" max="183" width="7.625" style="61" customWidth="1"/>
    <col min="184" max="184" width="8.875" style="61" customWidth="1"/>
    <col min="185" max="185" width="9.625" style="61" customWidth="1"/>
    <col min="186" max="186" width="9.375" style="61" customWidth="1"/>
    <col min="187" max="187" width="10.125" style="61" customWidth="1"/>
    <col min="188" max="189" width="9.375" style="61" customWidth="1"/>
    <col min="190" max="190" width="8.75390625" style="61" customWidth="1"/>
    <col min="191" max="191" width="10.75390625" style="61" customWidth="1"/>
    <col min="192" max="16384" width="9.75390625" style="61" customWidth="1"/>
  </cols>
  <sheetData>
    <row r="1" spans="1:7" s="29" customFormat="1" ht="18">
      <c r="A1" s="105" t="s">
        <v>154</v>
      </c>
      <c r="B1" s="105"/>
      <c r="C1" s="105"/>
      <c r="D1" s="105"/>
      <c r="E1" s="105"/>
      <c r="F1" s="105"/>
      <c r="G1" s="105"/>
    </row>
    <row r="2" spans="1:7" s="30" customFormat="1" ht="28.5" customHeight="1">
      <c r="A2" s="106" t="s">
        <v>204</v>
      </c>
      <c r="B2" s="106"/>
      <c r="C2" s="106"/>
      <c r="D2" s="106"/>
      <c r="E2" s="106"/>
      <c r="F2" s="106"/>
      <c r="G2" s="106"/>
    </row>
    <row r="3" spans="1:7" s="31" customFormat="1" ht="10.5" customHeight="1">
      <c r="A3" s="107" t="s">
        <v>134</v>
      </c>
      <c r="B3" s="107"/>
      <c r="C3" s="107"/>
      <c r="D3" s="107"/>
      <c r="E3" s="107"/>
      <c r="F3" s="107"/>
      <c r="G3" s="107"/>
    </row>
    <row r="4" spans="1:7" s="33" customFormat="1" ht="12.75">
      <c r="A4" s="32"/>
      <c r="B4" s="32"/>
      <c r="C4" s="32"/>
      <c r="D4" s="32"/>
      <c r="E4" s="32"/>
      <c r="F4" s="32"/>
      <c r="G4" s="32"/>
    </row>
    <row r="5" spans="1:7" s="34" customFormat="1" ht="34.5" customHeight="1">
      <c r="A5" s="108" t="s">
        <v>157</v>
      </c>
      <c r="B5" s="109"/>
      <c r="C5" s="109"/>
      <c r="D5" s="109"/>
      <c r="E5" s="109"/>
      <c r="F5" s="109"/>
      <c r="G5" s="109"/>
    </row>
    <row r="6" spans="1:7" s="34" customFormat="1" ht="30.75" customHeight="1">
      <c r="A6" s="108" t="s">
        <v>159</v>
      </c>
      <c r="B6" s="109"/>
      <c r="C6" s="109"/>
      <c r="D6" s="109"/>
      <c r="E6" s="109"/>
      <c r="F6" s="109"/>
      <c r="G6" s="109"/>
    </row>
    <row r="7" spans="1:7" s="34" customFormat="1" ht="15.75">
      <c r="A7" s="110" t="s">
        <v>153</v>
      </c>
      <c r="B7" s="111"/>
      <c r="C7" s="111"/>
      <c r="D7" s="111"/>
      <c r="E7" s="111"/>
      <c r="F7" s="111"/>
      <c r="G7" s="111"/>
    </row>
    <row r="8" spans="1:7" s="34" customFormat="1" ht="15.75">
      <c r="A8" s="35" t="s">
        <v>135</v>
      </c>
      <c r="B8" s="36"/>
      <c r="C8" s="36" t="s">
        <v>151</v>
      </c>
      <c r="D8" s="36"/>
      <c r="E8" s="36"/>
      <c r="F8" s="36"/>
      <c r="G8" s="36"/>
    </row>
    <row r="9" spans="1:7" s="37" customFormat="1" ht="71.25" customHeight="1">
      <c r="A9" s="112" t="s">
        <v>136</v>
      </c>
      <c r="B9" s="112"/>
      <c r="C9" s="112"/>
      <c r="D9" s="112"/>
      <c r="E9" s="112"/>
      <c r="F9" s="112"/>
      <c r="G9" s="112"/>
    </row>
    <row r="10" spans="1:7" s="34" customFormat="1" ht="15.75">
      <c r="A10" s="113"/>
      <c r="B10" s="113"/>
      <c r="C10" s="113"/>
      <c r="D10" s="114"/>
      <c r="E10" s="114"/>
      <c r="F10" s="114"/>
      <c r="G10" s="114"/>
    </row>
    <row r="11" spans="1:7" s="42" customFormat="1" ht="16.5">
      <c r="A11" s="38" t="s">
        <v>137</v>
      </c>
      <c r="B11" s="39"/>
      <c r="C11" s="40"/>
      <c r="D11" s="40"/>
      <c r="E11" s="40"/>
      <c r="F11" s="41"/>
      <c r="G11" s="41"/>
    </row>
    <row r="12" spans="1:7" s="42" customFormat="1" ht="16.5">
      <c r="A12" s="43" t="s">
        <v>138</v>
      </c>
      <c r="B12" s="39"/>
      <c r="C12" s="40"/>
      <c r="D12" s="40"/>
      <c r="E12" s="40"/>
      <c r="F12" s="41"/>
      <c r="G12" s="41"/>
    </row>
    <row r="13" spans="1:7" s="42" customFormat="1" ht="16.5">
      <c r="A13" s="43" t="s">
        <v>139</v>
      </c>
      <c r="B13" s="39"/>
      <c r="C13" s="40"/>
      <c r="D13" s="40"/>
      <c r="E13" s="40"/>
      <c r="F13" s="41"/>
      <c r="G13" s="41"/>
    </row>
    <row r="14" spans="1:7" s="42" customFormat="1" ht="3.75" customHeight="1">
      <c r="A14" s="40"/>
      <c r="B14" s="40"/>
      <c r="C14" s="40"/>
      <c r="D14" s="40"/>
      <c r="E14" s="40"/>
      <c r="F14" s="41"/>
      <c r="G14" s="41"/>
    </row>
    <row r="15" spans="1:7" s="46" customFormat="1" ht="57" customHeight="1">
      <c r="A15" s="44" t="s">
        <v>140</v>
      </c>
      <c r="B15" s="44" t="s">
        <v>40</v>
      </c>
      <c r="C15" s="44" t="s">
        <v>0</v>
      </c>
      <c r="D15" s="45" t="s">
        <v>34</v>
      </c>
      <c r="E15" s="44" t="s">
        <v>141</v>
      </c>
      <c r="F15" s="45" t="s">
        <v>142</v>
      </c>
      <c r="G15" s="45" t="s">
        <v>69</v>
      </c>
    </row>
    <row r="16" spans="1:7" s="49" customFormat="1" ht="16.5">
      <c r="A16" s="47">
        <v>1</v>
      </c>
      <c r="B16" s="48">
        <v>2</v>
      </c>
      <c r="C16" s="48">
        <v>3</v>
      </c>
      <c r="D16" s="48">
        <v>4</v>
      </c>
      <c r="E16" s="48">
        <v>5</v>
      </c>
      <c r="F16" s="48">
        <v>6</v>
      </c>
      <c r="G16" s="48">
        <v>7</v>
      </c>
    </row>
    <row r="17" spans="1:7" s="53" customFormat="1" ht="16.5">
      <c r="A17" s="92" t="s">
        <v>155</v>
      </c>
      <c r="B17" s="2"/>
      <c r="C17" s="3" t="s">
        <v>39</v>
      </c>
      <c r="D17" s="4"/>
      <c r="E17" s="5"/>
      <c r="F17" s="52"/>
      <c r="G17" s="52"/>
    </row>
    <row r="18" spans="1:7" s="53" customFormat="1" ht="33">
      <c r="A18" s="1" t="s">
        <v>35</v>
      </c>
      <c r="B18" s="6" t="s">
        <v>70</v>
      </c>
      <c r="C18" s="7" t="s">
        <v>124</v>
      </c>
      <c r="D18" s="8" t="s">
        <v>41</v>
      </c>
      <c r="E18" s="9">
        <v>7</v>
      </c>
      <c r="F18" s="52"/>
      <c r="G18" s="52"/>
    </row>
    <row r="19" spans="1:7" s="53" customFormat="1" ht="33">
      <c r="A19" s="1" t="s">
        <v>36</v>
      </c>
      <c r="B19" s="6" t="s">
        <v>70</v>
      </c>
      <c r="C19" s="7" t="s">
        <v>125</v>
      </c>
      <c r="D19" s="8" t="s">
        <v>41</v>
      </c>
      <c r="E19" s="9">
        <v>50</v>
      </c>
      <c r="F19" s="52"/>
      <c r="G19" s="52"/>
    </row>
    <row r="20" spans="1:7" s="53" customFormat="1" ht="33">
      <c r="A20" s="1" t="s">
        <v>37</v>
      </c>
      <c r="B20" s="6" t="s">
        <v>70</v>
      </c>
      <c r="C20" s="7" t="s">
        <v>126</v>
      </c>
      <c r="D20" s="8" t="s">
        <v>41</v>
      </c>
      <c r="E20" s="9">
        <v>150</v>
      </c>
      <c r="F20" s="52"/>
      <c r="G20" s="52"/>
    </row>
    <row r="21" spans="1:7" s="53" customFormat="1" ht="16.5">
      <c r="A21" s="1" t="s">
        <v>38</v>
      </c>
      <c r="B21" s="6" t="s">
        <v>70</v>
      </c>
      <c r="C21" s="7" t="s">
        <v>127</v>
      </c>
      <c r="D21" s="8" t="s">
        <v>41</v>
      </c>
      <c r="E21" s="9">
        <v>95</v>
      </c>
      <c r="F21" s="52"/>
      <c r="G21" s="52"/>
    </row>
    <row r="22" spans="1:7" s="53" customFormat="1" ht="16.5">
      <c r="A22" s="1" t="s">
        <v>71</v>
      </c>
      <c r="B22" s="6" t="s">
        <v>70</v>
      </c>
      <c r="C22" s="7" t="s">
        <v>128</v>
      </c>
      <c r="D22" s="8" t="s">
        <v>41</v>
      </c>
      <c r="E22" s="9">
        <v>55</v>
      </c>
      <c r="F22" s="52"/>
      <c r="G22" s="52"/>
    </row>
    <row r="23" spans="1:7" s="53" customFormat="1" ht="16.5">
      <c r="A23" s="1" t="s">
        <v>72</v>
      </c>
      <c r="B23" s="6" t="s">
        <v>70</v>
      </c>
      <c r="C23" s="7" t="s">
        <v>129</v>
      </c>
      <c r="D23" s="8" t="s">
        <v>41</v>
      </c>
      <c r="E23" s="9">
        <v>95</v>
      </c>
      <c r="F23" s="52"/>
      <c r="G23" s="52"/>
    </row>
    <row r="24" spans="1:7" s="53" customFormat="1" ht="38.25">
      <c r="A24" s="1" t="s">
        <v>73</v>
      </c>
      <c r="B24" s="6" t="s">
        <v>74</v>
      </c>
      <c r="C24" s="11" t="s">
        <v>75</v>
      </c>
      <c r="D24" s="8" t="s">
        <v>41</v>
      </c>
      <c r="E24" s="9">
        <v>7</v>
      </c>
      <c r="F24" s="52"/>
      <c r="G24" s="52"/>
    </row>
    <row r="25" spans="1:7" s="53" customFormat="1" ht="38.25">
      <c r="A25" s="1" t="s">
        <v>76</v>
      </c>
      <c r="B25" s="6" t="s">
        <v>74</v>
      </c>
      <c r="C25" s="11" t="s">
        <v>77</v>
      </c>
      <c r="D25" s="8" t="s">
        <v>41</v>
      </c>
      <c r="E25" s="9">
        <v>50</v>
      </c>
      <c r="F25" s="52"/>
      <c r="G25" s="52"/>
    </row>
    <row r="26" spans="1:7" s="53" customFormat="1" ht="38.25">
      <c r="A26" s="1" t="s">
        <v>78</v>
      </c>
      <c r="B26" s="6" t="s">
        <v>74</v>
      </c>
      <c r="C26" s="11" t="s">
        <v>79</v>
      </c>
      <c r="D26" s="8" t="s">
        <v>41</v>
      </c>
      <c r="E26" s="9">
        <v>150</v>
      </c>
      <c r="F26" s="52"/>
      <c r="G26" s="52"/>
    </row>
    <row r="27" spans="1:7" s="53" customFormat="1" ht="38.25">
      <c r="A27" s="1" t="s">
        <v>80</v>
      </c>
      <c r="B27" s="6" t="s">
        <v>74</v>
      </c>
      <c r="C27" s="11" t="s">
        <v>81</v>
      </c>
      <c r="D27" s="8" t="s">
        <v>41</v>
      </c>
      <c r="E27" s="9">
        <v>95</v>
      </c>
      <c r="F27" s="52"/>
      <c r="G27" s="52"/>
    </row>
    <row r="28" spans="1:7" s="53" customFormat="1" ht="38.25">
      <c r="A28" s="1" t="s">
        <v>82</v>
      </c>
      <c r="B28" s="6" t="s">
        <v>74</v>
      </c>
      <c r="C28" s="11" t="s">
        <v>83</v>
      </c>
      <c r="D28" s="8" t="s">
        <v>41</v>
      </c>
      <c r="E28" s="9">
        <v>55</v>
      </c>
      <c r="F28" s="52"/>
      <c r="G28" s="52"/>
    </row>
    <row r="29" spans="1:7" s="53" customFormat="1" ht="38.25">
      <c r="A29" s="1" t="s">
        <v>84</v>
      </c>
      <c r="B29" s="6" t="s">
        <v>74</v>
      </c>
      <c r="C29" s="11" t="s">
        <v>85</v>
      </c>
      <c r="D29" s="8" t="s">
        <v>41</v>
      </c>
      <c r="E29" s="9">
        <v>95</v>
      </c>
      <c r="F29" s="52"/>
      <c r="G29" s="52"/>
    </row>
    <row r="30" spans="1:7" s="53" customFormat="1" ht="16.5">
      <c r="A30" s="1" t="s">
        <v>86</v>
      </c>
      <c r="B30" s="6" t="s">
        <v>87</v>
      </c>
      <c r="C30" s="12" t="s">
        <v>42</v>
      </c>
      <c r="D30" s="8" t="s">
        <v>19</v>
      </c>
      <c r="E30" s="9">
        <v>8</v>
      </c>
      <c r="F30" s="52"/>
      <c r="G30" s="52"/>
    </row>
    <row r="31" spans="1:7" s="53" customFormat="1" ht="16.5">
      <c r="A31" s="1" t="s">
        <v>88</v>
      </c>
      <c r="B31" s="6" t="s">
        <v>87</v>
      </c>
      <c r="C31" s="12" t="s">
        <v>43</v>
      </c>
      <c r="D31" s="8" t="s">
        <v>19</v>
      </c>
      <c r="E31" s="9">
        <v>2</v>
      </c>
      <c r="F31" s="52"/>
      <c r="G31" s="52"/>
    </row>
    <row r="32" spans="1:7" s="53" customFormat="1" ht="16.5">
      <c r="A32" s="1" t="s">
        <v>89</v>
      </c>
      <c r="B32" s="6" t="s">
        <v>87</v>
      </c>
      <c r="C32" s="12" t="s">
        <v>44</v>
      </c>
      <c r="D32" s="8" t="s">
        <v>19</v>
      </c>
      <c r="E32" s="9">
        <v>6</v>
      </c>
      <c r="F32" s="52"/>
      <c r="G32" s="52"/>
    </row>
    <row r="33" spans="1:7" s="53" customFormat="1" ht="16.5">
      <c r="A33" s="13"/>
      <c r="B33" s="14"/>
      <c r="C33" s="15" t="s">
        <v>45</v>
      </c>
      <c r="D33" s="16"/>
      <c r="E33" s="17"/>
      <c r="F33" s="52"/>
      <c r="G33" s="52"/>
    </row>
    <row r="34" spans="1:7" s="53" customFormat="1" ht="16.5">
      <c r="A34" s="1" t="s">
        <v>90</v>
      </c>
      <c r="B34" s="6" t="s">
        <v>70</v>
      </c>
      <c r="C34" s="11" t="s">
        <v>46</v>
      </c>
      <c r="D34" s="8" t="s">
        <v>41</v>
      </c>
      <c r="E34" s="9">
        <v>75</v>
      </c>
      <c r="F34" s="52"/>
      <c r="G34" s="52"/>
    </row>
    <row r="35" spans="1:7" s="53" customFormat="1" ht="16.5">
      <c r="A35" s="1" t="s">
        <v>91</v>
      </c>
      <c r="B35" s="6" t="s">
        <v>70</v>
      </c>
      <c r="C35" s="11" t="s">
        <v>47</v>
      </c>
      <c r="D35" s="8" t="s">
        <v>41</v>
      </c>
      <c r="E35" s="9">
        <v>25</v>
      </c>
      <c r="F35" s="52"/>
      <c r="G35" s="52"/>
    </row>
    <row r="36" spans="1:7" s="53" customFormat="1" ht="38.25">
      <c r="A36" s="1" t="s">
        <v>92</v>
      </c>
      <c r="B36" s="6" t="s">
        <v>74</v>
      </c>
      <c r="C36" s="11" t="s">
        <v>75</v>
      </c>
      <c r="D36" s="8" t="s">
        <v>41</v>
      </c>
      <c r="E36" s="9">
        <v>75</v>
      </c>
      <c r="F36" s="52"/>
      <c r="G36" s="52"/>
    </row>
    <row r="37" spans="1:7" s="53" customFormat="1" ht="38.25">
      <c r="A37" s="1" t="s">
        <v>93</v>
      </c>
      <c r="B37" s="6" t="s">
        <v>74</v>
      </c>
      <c r="C37" s="11" t="s">
        <v>77</v>
      </c>
      <c r="D37" s="8" t="s">
        <v>41</v>
      </c>
      <c r="E37" s="9">
        <v>25</v>
      </c>
      <c r="F37" s="52"/>
      <c r="G37" s="52"/>
    </row>
    <row r="38" spans="1:7" s="53" customFormat="1" ht="16.5">
      <c r="A38" s="1" t="s">
        <v>94</v>
      </c>
      <c r="B38" s="6" t="s">
        <v>87</v>
      </c>
      <c r="C38" s="12" t="s">
        <v>48</v>
      </c>
      <c r="D38" s="8" t="s">
        <v>19</v>
      </c>
      <c r="E38" s="9">
        <v>16</v>
      </c>
      <c r="F38" s="52"/>
      <c r="G38" s="52"/>
    </row>
    <row r="39" spans="1:7" s="53" customFormat="1" ht="16.5">
      <c r="A39" s="1" t="s">
        <v>95</v>
      </c>
      <c r="B39" s="2"/>
      <c r="C39" s="11" t="s">
        <v>49</v>
      </c>
      <c r="D39" s="8" t="s">
        <v>31</v>
      </c>
      <c r="E39" s="9">
        <v>1</v>
      </c>
      <c r="F39" s="52"/>
      <c r="G39" s="52"/>
    </row>
    <row r="40" spans="1:7" s="53" customFormat="1" ht="16.5">
      <c r="A40" s="1" t="s">
        <v>96</v>
      </c>
      <c r="B40" s="2"/>
      <c r="C40" s="11" t="s">
        <v>50</v>
      </c>
      <c r="D40" s="8" t="s">
        <v>31</v>
      </c>
      <c r="E40" s="9">
        <v>1</v>
      </c>
      <c r="F40" s="52"/>
      <c r="G40" s="52"/>
    </row>
    <row r="41" spans="1:7" s="53" customFormat="1" ht="16.5">
      <c r="A41" s="1" t="s">
        <v>97</v>
      </c>
      <c r="B41" s="18"/>
      <c r="C41" s="11" t="s">
        <v>51</v>
      </c>
      <c r="D41" s="8" t="s">
        <v>19</v>
      </c>
      <c r="E41" s="9">
        <v>10</v>
      </c>
      <c r="F41" s="52"/>
      <c r="G41" s="52"/>
    </row>
    <row r="42" spans="1:7" s="53" customFormat="1" ht="16.5">
      <c r="A42" s="1" t="s">
        <v>98</v>
      </c>
      <c r="B42" s="18"/>
      <c r="C42" s="11" t="s">
        <v>52</v>
      </c>
      <c r="D42" s="8" t="s">
        <v>19</v>
      </c>
      <c r="E42" s="9">
        <v>14</v>
      </c>
      <c r="F42" s="52"/>
      <c r="G42" s="52"/>
    </row>
    <row r="43" spans="1:7" s="53" customFormat="1" ht="16.5">
      <c r="A43" s="1" t="s">
        <v>99</v>
      </c>
      <c r="B43" s="18"/>
      <c r="C43" s="11" t="s">
        <v>53</v>
      </c>
      <c r="D43" s="8" t="s">
        <v>19</v>
      </c>
      <c r="E43" s="9">
        <v>14</v>
      </c>
      <c r="F43" s="52"/>
      <c r="G43" s="52"/>
    </row>
    <row r="44" spans="1:7" s="53" customFormat="1" ht="16.5">
      <c r="A44" s="1" t="s">
        <v>100</v>
      </c>
      <c r="B44" s="18"/>
      <c r="C44" s="11" t="s">
        <v>54</v>
      </c>
      <c r="D44" s="8" t="s">
        <v>19</v>
      </c>
      <c r="E44" s="9">
        <v>10</v>
      </c>
      <c r="F44" s="52"/>
      <c r="G44" s="52"/>
    </row>
    <row r="45" spans="1:7" s="53" customFormat="1" ht="16.5">
      <c r="A45" s="1" t="s">
        <v>101</v>
      </c>
      <c r="B45" s="18"/>
      <c r="C45" s="11" t="s">
        <v>55</v>
      </c>
      <c r="D45" s="8" t="s">
        <v>19</v>
      </c>
      <c r="E45" s="9">
        <v>4</v>
      </c>
      <c r="F45" s="52"/>
      <c r="G45" s="52"/>
    </row>
    <row r="46" spans="1:7" s="53" customFormat="1" ht="16.5">
      <c r="A46" s="13" t="s">
        <v>102</v>
      </c>
      <c r="B46" s="19" t="s">
        <v>87</v>
      </c>
      <c r="C46" s="11" t="s">
        <v>56</v>
      </c>
      <c r="D46" s="8" t="s">
        <v>19</v>
      </c>
      <c r="E46" s="9">
        <v>10</v>
      </c>
      <c r="F46" s="52"/>
      <c r="G46" s="52"/>
    </row>
    <row r="47" spans="1:7" s="53" customFormat="1" ht="16.5">
      <c r="A47" s="1" t="s">
        <v>103</v>
      </c>
      <c r="B47" s="6" t="s">
        <v>87</v>
      </c>
      <c r="C47" s="11" t="s">
        <v>57</v>
      </c>
      <c r="D47" s="8" t="s">
        <v>19</v>
      </c>
      <c r="E47" s="9">
        <v>2</v>
      </c>
      <c r="F47" s="52"/>
      <c r="G47" s="52"/>
    </row>
    <row r="48" spans="1:7" s="53" customFormat="1" ht="16.5">
      <c r="A48" s="1" t="s">
        <v>104</v>
      </c>
      <c r="B48" s="6" t="s">
        <v>87</v>
      </c>
      <c r="C48" s="11" t="s">
        <v>58</v>
      </c>
      <c r="D48" s="8" t="s">
        <v>19</v>
      </c>
      <c r="E48" s="9">
        <v>2</v>
      </c>
      <c r="F48" s="52"/>
      <c r="G48" s="52"/>
    </row>
    <row r="49" spans="1:7" s="53" customFormat="1" ht="16.5">
      <c r="A49" s="1" t="s">
        <v>105</v>
      </c>
      <c r="B49" s="20"/>
      <c r="C49" s="11" t="s">
        <v>59</v>
      </c>
      <c r="D49" s="8" t="s">
        <v>60</v>
      </c>
      <c r="E49" s="9">
        <v>39</v>
      </c>
      <c r="F49" s="52"/>
      <c r="G49" s="52"/>
    </row>
    <row r="50" spans="1:7" s="53" customFormat="1" ht="16.5">
      <c r="A50" s="1" t="s">
        <v>106</v>
      </c>
      <c r="B50" s="6" t="s">
        <v>107</v>
      </c>
      <c r="C50" s="21" t="s">
        <v>108</v>
      </c>
      <c r="D50" s="22" t="s">
        <v>62</v>
      </c>
      <c r="E50" s="23">
        <f>(E18+E19+E20+E21+E22+E23+E34+E35)/100</f>
        <v>5.52</v>
      </c>
      <c r="F50" s="52"/>
      <c r="G50" s="52"/>
    </row>
    <row r="51" spans="1:7" s="53" customFormat="1" ht="25.5">
      <c r="A51" s="1" t="s">
        <v>109</v>
      </c>
      <c r="B51" s="20"/>
      <c r="C51" s="12" t="s">
        <v>66</v>
      </c>
      <c r="D51" s="8" t="s">
        <v>41</v>
      </c>
      <c r="E51" s="9">
        <v>230</v>
      </c>
      <c r="F51" s="52"/>
      <c r="G51" s="52"/>
    </row>
    <row r="52" spans="1:7" s="53" customFormat="1" ht="16.5">
      <c r="A52" s="1" t="s">
        <v>110</v>
      </c>
      <c r="B52" s="6" t="s">
        <v>111</v>
      </c>
      <c r="C52" s="12" t="s">
        <v>65</v>
      </c>
      <c r="D52" s="8" t="s">
        <v>41</v>
      </c>
      <c r="E52" s="24">
        <v>230</v>
      </c>
      <c r="F52" s="52"/>
      <c r="G52" s="52"/>
    </row>
    <row r="53" spans="1:7" s="53" customFormat="1" ht="16.5">
      <c r="A53" s="1"/>
      <c r="B53" s="6"/>
      <c r="C53" s="25" t="s">
        <v>112</v>
      </c>
      <c r="D53" s="26" t="s">
        <v>113</v>
      </c>
      <c r="E53" s="27">
        <v>1</v>
      </c>
      <c r="F53" s="52"/>
      <c r="G53" s="52"/>
    </row>
    <row r="54" spans="1:7" s="53" customFormat="1" ht="16.5">
      <c r="A54" s="1"/>
      <c r="B54" s="6"/>
      <c r="C54" s="28" t="s">
        <v>114</v>
      </c>
      <c r="D54" s="22"/>
      <c r="E54" s="23"/>
      <c r="F54" s="52"/>
      <c r="G54" s="52"/>
    </row>
    <row r="55" spans="1:7" s="53" customFormat="1" ht="16.5">
      <c r="A55" s="1" t="s">
        <v>115</v>
      </c>
      <c r="B55" s="6"/>
      <c r="C55" s="11" t="s">
        <v>61</v>
      </c>
      <c r="D55" s="8" t="s">
        <v>41</v>
      </c>
      <c r="E55" s="9">
        <v>552</v>
      </c>
      <c r="F55" s="52"/>
      <c r="G55" s="52"/>
    </row>
    <row r="56" spans="1:7" s="53" customFormat="1" ht="16.5">
      <c r="A56" s="1" t="s">
        <v>116</v>
      </c>
      <c r="B56" s="6"/>
      <c r="C56" s="12" t="s">
        <v>63</v>
      </c>
      <c r="D56" s="8" t="s">
        <v>41</v>
      </c>
      <c r="E56" s="24">
        <v>230</v>
      </c>
      <c r="F56" s="52"/>
      <c r="G56" s="52"/>
    </row>
    <row r="57" spans="1:7" s="53" customFormat="1" ht="16.5">
      <c r="A57" s="1" t="s">
        <v>117</v>
      </c>
      <c r="B57" s="6"/>
      <c r="C57" s="12" t="s">
        <v>64</v>
      </c>
      <c r="D57" s="8" t="s">
        <v>41</v>
      </c>
      <c r="E57" s="24">
        <v>552</v>
      </c>
      <c r="F57" s="52"/>
      <c r="G57" s="52"/>
    </row>
    <row r="58" spans="1:7" s="53" customFormat="1" ht="25.5">
      <c r="A58" s="1" t="s">
        <v>118</v>
      </c>
      <c r="B58" s="6"/>
      <c r="C58" s="12" t="s">
        <v>67</v>
      </c>
      <c r="D58" s="8" t="s">
        <v>8</v>
      </c>
      <c r="E58" s="10">
        <f>230*2*0.2*0.12</f>
        <v>11.04</v>
      </c>
      <c r="F58" s="52"/>
      <c r="G58" s="52"/>
    </row>
    <row r="59" spans="1:7" s="53" customFormat="1" ht="16.5">
      <c r="A59" s="1" t="s">
        <v>119</v>
      </c>
      <c r="B59" s="6"/>
      <c r="C59" s="12" t="s">
        <v>120</v>
      </c>
      <c r="D59" s="8" t="s">
        <v>8</v>
      </c>
      <c r="E59" s="24">
        <v>1.6</v>
      </c>
      <c r="F59" s="52"/>
      <c r="G59" s="52"/>
    </row>
    <row r="60" spans="1:7" s="53" customFormat="1" ht="16.5">
      <c r="A60" s="92" t="s">
        <v>156</v>
      </c>
      <c r="B60" s="6"/>
      <c r="C60" s="91" t="s">
        <v>29</v>
      </c>
      <c r="D60" s="8"/>
      <c r="E60" s="24"/>
      <c r="F60" s="52"/>
      <c r="G60" s="52"/>
    </row>
    <row r="61" spans="1:7" s="53" customFormat="1" ht="25.5">
      <c r="A61" s="87">
        <v>1</v>
      </c>
      <c r="B61" s="87"/>
      <c r="C61" s="88" t="s">
        <v>30</v>
      </c>
      <c r="D61" s="8" t="s">
        <v>31</v>
      </c>
      <c r="E61" s="9">
        <v>4</v>
      </c>
      <c r="F61" s="52"/>
      <c r="G61" s="52"/>
    </row>
    <row r="62" spans="1:7" s="53" customFormat="1" ht="25.5">
      <c r="A62" s="87">
        <v>2</v>
      </c>
      <c r="B62" s="89"/>
      <c r="C62" s="12" t="s">
        <v>32</v>
      </c>
      <c r="D62" s="8" t="s">
        <v>31</v>
      </c>
      <c r="E62" s="90">
        <v>6</v>
      </c>
      <c r="F62" s="52"/>
      <c r="G62" s="52"/>
    </row>
    <row r="63" spans="1:7" s="53" customFormat="1" ht="16.5">
      <c r="A63" s="87">
        <v>3</v>
      </c>
      <c r="B63" s="89"/>
      <c r="C63" s="12" t="s">
        <v>33</v>
      </c>
      <c r="D63" s="8" t="s">
        <v>31</v>
      </c>
      <c r="E63" s="24">
        <v>4</v>
      </c>
      <c r="F63" s="52"/>
      <c r="G63" s="52"/>
    </row>
    <row r="64" spans="1:7" s="53" customFormat="1" ht="16.5">
      <c r="A64" s="95" t="s">
        <v>169</v>
      </c>
      <c r="B64" s="89"/>
      <c r="C64" s="94" t="s">
        <v>162</v>
      </c>
      <c r="D64" s="8"/>
      <c r="E64" s="24"/>
      <c r="F64" s="52"/>
      <c r="G64" s="52"/>
    </row>
    <row r="65" spans="1:7" s="53" customFormat="1" ht="16.5">
      <c r="A65" s="87">
        <v>1</v>
      </c>
      <c r="B65" s="89"/>
      <c r="C65" s="12" t="s">
        <v>176</v>
      </c>
      <c r="D65" s="8" t="s">
        <v>163</v>
      </c>
      <c r="E65" s="24">
        <v>59</v>
      </c>
      <c r="F65" s="52"/>
      <c r="G65" s="52"/>
    </row>
    <row r="66" spans="1:7" s="53" customFormat="1" ht="16.5">
      <c r="A66" s="87"/>
      <c r="B66" s="89"/>
      <c r="C66" s="96" t="s">
        <v>172</v>
      </c>
      <c r="D66" s="8" t="s">
        <v>163</v>
      </c>
      <c r="E66" s="24">
        <v>59</v>
      </c>
      <c r="F66" s="52"/>
      <c r="G66" s="52"/>
    </row>
    <row r="67" spans="1:7" s="53" customFormat="1" ht="31.5">
      <c r="A67" s="87">
        <v>2</v>
      </c>
      <c r="B67" s="89"/>
      <c r="C67" s="85" t="s">
        <v>170</v>
      </c>
      <c r="D67" s="82" t="s">
        <v>41</v>
      </c>
      <c r="E67" s="83">
        <v>80</v>
      </c>
      <c r="F67" s="52"/>
      <c r="G67" s="52"/>
    </row>
    <row r="68" spans="1:7" s="53" customFormat="1" ht="16.5">
      <c r="A68" s="87"/>
      <c r="B68" s="89"/>
      <c r="C68" s="84" t="s">
        <v>171</v>
      </c>
      <c r="D68" s="82" t="s">
        <v>41</v>
      </c>
      <c r="E68" s="83">
        <f>E67*1.05</f>
        <v>84</v>
      </c>
      <c r="F68" s="52"/>
      <c r="G68" s="52"/>
    </row>
    <row r="69" spans="1:7" s="53" customFormat="1" ht="16.5">
      <c r="A69" s="95" t="s">
        <v>178</v>
      </c>
      <c r="B69" s="89"/>
      <c r="C69" s="94" t="s">
        <v>177</v>
      </c>
      <c r="D69" s="8"/>
      <c r="E69" s="24"/>
      <c r="F69" s="52"/>
      <c r="G69" s="52"/>
    </row>
    <row r="70" spans="1:7" s="103" customFormat="1" ht="16.5">
      <c r="A70" s="97"/>
      <c r="B70" s="98"/>
      <c r="C70" s="99" t="s">
        <v>114</v>
      </c>
      <c r="D70" s="100"/>
      <c r="E70" s="101"/>
      <c r="F70" s="102"/>
      <c r="G70" s="102"/>
    </row>
    <row r="71" spans="1:7" s="53" customFormat="1" ht="16.5">
      <c r="A71" s="87">
        <v>1</v>
      </c>
      <c r="B71" s="89"/>
      <c r="C71" s="12" t="s">
        <v>199</v>
      </c>
      <c r="D71" s="8" t="s">
        <v>41</v>
      </c>
      <c r="E71" s="24">
        <v>74</v>
      </c>
      <c r="F71" s="52"/>
      <c r="G71" s="52"/>
    </row>
    <row r="72" spans="1:7" s="53" customFormat="1" ht="16.5">
      <c r="A72" s="87">
        <v>2</v>
      </c>
      <c r="B72" s="89"/>
      <c r="C72" s="12" t="s">
        <v>179</v>
      </c>
      <c r="D72" s="8" t="s">
        <v>41</v>
      </c>
      <c r="E72" s="24">
        <v>74</v>
      </c>
      <c r="F72" s="52"/>
      <c r="G72" s="52"/>
    </row>
    <row r="73" spans="1:7" s="53" customFormat="1" ht="16.5">
      <c r="A73" s="87"/>
      <c r="B73" s="89"/>
      <c r="C73" s="99" t="s">
        <v>180</v>
      </c>
      <c r="D73" s="8"/>
      <c r="E73" s="24"/>
      <c r="F73" s="52"/>
      <c r="G73" s="52"/>
    </row>
    <row r="74" spans="1:7" s="53" customFormat="1" ht="16.5">
      <c r="A74" s="87">
        <v>3</v>
      </c>
      <c r="B74" s="89"/>
      <c r="C74" s="12" t="s">
        <v>200</v>
      </c>
      <c r="D74" s="8" t="s">
        <v>41</v>
      </c>
      <c r="E74" s="24">
        <v>54</v>
      </c>
      <c r="F74" s="52"/>
      <c r="G74" s="52"/>
    </row>
    <row r="75" spans="1:7" s="53" customFormat="1" ht="16.5">
      <c r="A75" s="87">
        <v>4</v>
      </c>
      <c r="B75" s="89"/>
      <c r="C75" s="12" t="s">
        <v>201</v>
      </c>
      <c r="D75" s="8" t="s">
        <v>41</v>
      </c>
      <c r="E75" s="24">
        <v>20</v>
      </c>
      <c r="F75" s="52"/>
      <c r="G75" s="52"/>
    </row>
    <row r="76" spans="1:7" s="53" customFormat="1" ht="16.5">
      <c r="A76" s="87">
        <v>5</v>
      </c>
      <c r="B76" s="89"/>
      <c r="C76" s="12" t="s">
        <v>202</v>
      </c>
      <c r="D76" s="8" t="s">
        <v>41</v>
      </c>
      <c r="E76" s="24">
        <v>18</v>
      </c>
      <c r="F76" s="52"/>
      <c r="G76" s="52"/>
    </row>
    <row r="77" spans="1:7" s="53" customFormat="1" ht="16.5">
      <c r="A77" s="87">
        <v>6</v>
      </c>
      <c r="B77" s="89"/>
      <c r="C77" s="12" t="s">
        <v>203</v>
      </c>
      <c r="D77" s="8" t="s">
        <v>41</v>
      </c>
      <c r="E77" s="24">
        <v>10</v>
      </c>
      <c r="F77" s="52"/>
      <c r="G77" s="52"/>
    </row>
    <row r="78" spans="1:7" s="53" customFormat="1" ht="16.5">
      <c r="A78" s="87">
        <v>7</v>
      </c>
      <c r="B78" s="89"/>
      <c r="C78" s="12" t="s">
        <v>181</v>
      </c>
      <c r="D78" s="8" t="s">
        <v>163</v>
      </c>
      <c r="E78" s="24">
        <v>1</v>
      </c>
      <c r="F78" s="52"/>
      <c r="G78" s="52"/>
    </row>
    <row r="79" spans="1:7" s="53" customFormat="1" ht="25.5">
      <c r="A79" s="87">
        <v>8</v>
      </c>
      <c r="B79" s="89"/>
      <c r="C79" s="12" t="s">
        <v>182</v>
      </c>
      <c r="D79" s="8" t="s">
        <v>163</v>
      </c>
      <c r="E79" s="24">
        <v>1</v>
      </c>
      <c r="F79" s="52"/>
      <c r="G79" s="52"/>
    </row>
    <row r="80" spans="1:7" s="53" customFormat="1" ht="25.5">
      <c r="A80" s="87">
        <v>9</v>
      </c>
      <c r="B80" s="89"/>
      <c r="C80" s="12" t="s">
        <v>183</v>
      </c>
      <c r="D80" s="8" t="s">
        <v>163</v>
      </c>
      <c r="E80" s="24">
        <v>1</v>
      </c>
      <c r="F80" s="52"/>
      <c r="G80" s="52"/>
    </row>
    <row r="81" spans="1:7" s="53" customFormat="1" ht="25.5">
      <c r="A81" s="87">
        <v>10</v>
      </c>
      <c r="B81" s="89"/>
      <c r="C81" s="12" t="s">
        <v>184</v>
      </c>
      <c r="D81" s="8" t="s">
        <v>163</v>
      </c>
      <c r="E81" s="24">
        <v>1</v>
      </c>
      <c r="F81" s="52"/>
      <c r="G81" s="52"/>
    </row>
    <row r="82" spans="1:7" s="53" customFormat="1" ht="25.5">
      <c r="A82" s="87">
        <v>11</v>
      </c>
      <c r="B82" s="89"/>
      <c r="C82" s="12" t="s">
        <v>185</v>
      </c>
      <c r="D82" s="8" t="s">
        <v>163</v>
      </c>
      <c r="E82" s="24">
        <v>5</v>
      </c>
      <c r="F82" s="52"/>
      <c r="G82" s="52"/>
    </row>
    <row r="83" spans="1:7" s="53" customFormat="1" ht="25.5">
      <c r="A83" s="87">
        <v>12</v>
      </c>
      <c r="B83" s="89"/>
      <c r="C83" s="12" t="s">
        <v>186</v>
      </c>
      <c r="D83" s="8" t="s">
        <v>163</v>
      </c>
      <c r="E83" s="24">
        <v>1</v>
      </c>
      <c r="F83" s="52"/>
      <c r="G83" s="52"/>
    </row>
    <row r="84" spans="1:7" s="53" customFormat="1" ht="25.5">
      <c r="A84" s="87">
        <v>13</v>
      </c>
      <c r="B84" s="89"/>
      <c r="C84" s="12" t="s">
        <v>187</v>
      </c>
      <c r="D84" s="8" t="s">
        <v>163</v>
      </c>
      <c r="E84" s="24">
        <v>1</v>
      </c>
      <c r="F84" s="52"/>
      <c r="G84" s="52"/>
    </row>
    <row r="85" spans="1:7" s="53" customFormat="1" ht="25.5">
      <c r="A85" s="87">
        <v>14</v>
      </c>
      <c r="B85" s="89"/>
      <c r="C85" s="12" t="s">
        <v>188</v>
      </c>
      <c r="D85" s="8" t="s">
        <v>163</v>
      </c>
      <c r="E85" s="24">
        <v>5</v>
      </c>
      <c r="F85" s="52"/>
      <c r="G85" s="52"/>
    </row>
    <row r="86" spans="1:7" s="53" customFormat="1" ht="16.5">
      <c r="A86" s="87">
        <v>15</v>
      </c>
      <c r="B86" s="89"/>
      <c r="C86" s="12" t="s">
        <v>189</v>
      </c>
      <c r="D86" s="8" t="s">
        <v>41</v>
      </c>
      <c r="E86" s="24">
        <v>51</v>
      </c>
      <c r="F86" s="52"/>
      <c r="G86" s="52"/>
    </row>
    <row r="87" spans="1:7" s="53" customFormat="1" ht="16.5">
      <c r="A87" s="87">
        <v>16</v>
      </c>
      <c r="B87" s="89"/>
      <c r="C87" s="12" t="s">
        <v>191</v>
      </c>
      <c r="D87" s="8" t="s">
        <v>163</v>
      </c>
      <c r="E87" s="24">
        <v>10</v>
      </c>
      <c r="F87" s="52"/>
      <c r="G87" s="52"/>
    </row>
    <row r="88" spans="1:7" s="53" customFormat="1" ht="16.5">
      <c r="A88" s="87">
        <v>17</v>
      </c>
      <c r="B88" s="89"/>
      <c r="C88" s="12" t="s">
        <v>190</v>
      </c>
      <c r="D88" s="8" t="s">
        <v>41</v>
      </c>
      <c r="E88" s="24">
        <v>18</v>
      </c>
      <c r="F88" s="52"/>
      <c r="G88" s="52"/>
    </row>
    <row r="89" spans="1:7" s="53" customFormat="1" ht="16.5">
      <c r="A89" s="87">
        <v>18</v>
      </c>
      <c r="B89" s="89"/>
      <c r="C89" s="12" t="s">
        <v>192</v>
      </c>
      <c r="D89" s="8" t="s">
        <v>163</v>
      </c>
      <c r="E89" s="24">
        <v>2</v>
      </c>
      <c r="F89" s="52"/>
      <c r="G89" s="52"/>
    </row>
    <row r="90" spans="1:7" s="53" customFormat="1" ht="25.5">
      <c r="A90" s="87">
        <v>19</v>
      </c>
      <c r="B90" s="89"/>
      <c r="C90" s="12" t="s">
        <v>193</v>
      </c>
      <c r="D90" s="8" t="s">
        <v>163</v>
      </c>
      <c r="E90" s="24">
        <v>6</v>
      </c>
      <c r="F90" s="52"/>
      <c r="G90" s="52"/>
    </row>
    <row r="91" spans="1:7" s="53" customFormat="1" ht="16.5">
      <c r="A91" s="87">
        <v>20</v>
      </c>
      <c r="B91" s="89"/>
      <c r="C91" s="12" t="s">
        <v>194</v>
      </c>
      <c r="D91" s="8" t="s">
        <v>163</v>
      </c>
      <c r="E91" s="24">
        <v>1</v>
      </c>
      <c r="F91" s="52"/>
      <c r="G91" s="52"/>
    </row>
    <row r="92" spans="1:7" s="53" customFormat="1" ht="14.25" customHeight="1">
      <c r="A92" s="87">
        <v>21</v>
      </c>
      <c r="B92" s="89"/>
      <c r="C92" s="12" t="s">
        <v>195</v>
      </c>
      <c r="D92" s="8" t="s">
        <v>163</v>
      </c>
      <c r="E92" s="24">
        <v>1</v>
      </c>
      <c r="F92" s="52"/>
      <c r="G92" s="52"/>
    </row>
    <row r="93" spans="1:7" s="53" customFormat="1" ht="25.5">
      <c r="A93" s="87">
        <v>22</v>
      </c>
      <c r="B93" s="89"/>
      <c r="C93" s="12" t="s">
        <v>196</v>
      </c>
      <c r="D93" s="8" t="s">
        <v>163</v>
      </c>
      <c r="E93" s="24">
        <v>1</v>
      </c>
      <c r="F93" s="52"/>
      <c r="G93" s="52"/>
    </row>
    <row r="94" spans="1:7" s="53" customFormat="1" ht="16.5">
      <c r="A94" s="87">
        <v>23</v>
      </c>
      <c r="B94" s="89"/>
      <c r="C94" s="12" t="s">
        <v>197</v>
      </c>
      <c r="D94" s="8" t="s">
        <v>41</v>
      </c>
      <c r="E94" s="24">
        <v>12</v>
      </c>
      <c r="F94" s="52"/>
      <c r="G94" s="52"/>
    </row>
    <row r="95" spans="1:7" s="53" customFormat="1" ht="16.5">
      <c r="A95" s="87">
        <v>24</v>
      </c>
      <c r="B95" s="89"/>
      <c r="C95" s="12" t="s">
        <v>198</v>
      </c>
      <c r="D95" s="8" t="s">
        <v>113</v>
      </c>
      <c r="E95" s="24">
        <v>1</v>
      </c>
      <c r="F95" s="52"/>
      <c r="G95" s="52"/>
    </row>
    <row r="96" spans="1:7" s="53" customFormat="1" ht="76.5">
      <c r="A96" s="50"/>
      <c r="B96" s="51"/>
      <c r="C96" s="56" t="s">
        <v>122</v>
      </c>
      <c r="D96" s="55" t="s">
        <v>123</v>
      </c>
      <c r="E96" s="55">
        <v>1</v>
      </c>
      <c r="F96" s="52"/>
      <c r="G96" s="52"/>
    </row>
    <row r="97" spans="1:7" s="53" customFormat="1" ht="16.5">
      <c r="A97" s="57"/>
      <c r="B97" s="57"/>
      <c r="C97" s="58" t="s">
        <v>1</v>
      </c>
      <c r="D97" s="57" t="s">
        <v>68</v>
      </c>
      <c r="E97" s="59"/>
      <c r="F97" s="52"/>
      <c r="G97" s="52"/>
    </row>
    <row r="98" ht="16.5">
      <c r="A98" s="60"/>
    </row>
    <row r="99" ht="16.5">
      <c r="A99" s="60"/>
    </row>
    <row r="100" spans="1:3" ht="16.5">
      <c r="A100" s="63" t="s">
        <v>143</v>
      </c>
      <c r="B100" s="64"/>
      <c r="C100" s="65" t="s">
        <v>144</v>
      </c>
    </row>
    <row r="101" spans="1:3" ht="16.5">
      <c r="A101" s="66"/>
      <c r="B101" s="67"/>
      <c r="C101" s="68" t="s">
        <v>145</v>
      </c>
    </row>
    <row r="102" spans="1:3" ht="16.5">
      <c r="A102" s="66"/>
      <c r="B102" s="67"/>
      <c r="C102" s="67"/>
    </row>
    <row r="103" spans="1:3" ht="16.5">
      <c r="A103" s="66"/>
      <c r="B103" s="69" t="s">
        <v>146</v>
      </c>
      <c r="C103" s="65" t="s">
        <v>147</v>
      </c>
    </row>
    <row r="104" spans="1:3" ht="16.5">
      <c r="A104" s="66"/>
      <c r="B104" s="67"/>
      <c r="C104" s="67"/>
    </row>
    <row r="105" spans="1:3" ht="16.5">
      <c r="A105" s="63" t="s">
        <v>148</v>
      </c>
      <c r="B105" s="64"/>
      <c r="C105" s="65"/>
    </row>
    <row r="106" spans="1:3" ht="16.5">
      <c r="A106" s="66"/>
      <c r="B106" s="67"/>
      <c r="C106" s="68" t="s">
        <v>145</v>
      </c>
    </row>
    <row r="107" spans="1:3" ht="16.5">
      <c r="A107" s="66"/>
      <c r="B107" s="67"/>
      <c r="C107" s="67"/>
    </row>
    <row r="108" spans="1:3" ht="16.5">
      <c r="A108" s="66"/>
      <c r="B108" s="69" t="s">
        <v>146</v>
      </c>
      <c r="C108" s="65"/>
    </row>
    <row r="109" ht="16.5">
      <c r="A109" s="60"/>
    </row>
    <row r="110" ht="16.5">
      <c r="A110" s="60"/>
    </row>
    <row r="111" ht="16.5">
      <c r="A111" s="60"/>
    </row>
    <row r="112" ht="16.5">
      <c r="A112" s="60"/>
    </row>
    <row r="113" ht="16.5">
      <c r="A113" s="60"/>
    </row>
    <row r="114" ht="16.5">
      <c r="A114" s="60"/>
    </row>
    <row r="115" ht="16.5">
      <c r="A115" s="60"/>
    </row>
    <row r="116" ht="16.5">
      <c r="A116" s="60"/>
    </row>
    <row r="117" ht="16.5">
      <c r="A117" s="60"/>
    </row>
    <row r="118" ht="16.5">
      <c r="A118" s="60"/>
    </row>
    <row r="119" ht="16.5">
      <c r="A119" s="60"/>
    </row>
    <row r="120" ht="16.5">
      <c r="A120" s="60"/>
    </row>
    <row r="121" ht="16.5">
      <c r="A121" s="60"/>
    </row>
    <row r="122" ht="16.5">
      <c r="A122" s="60"/>
    </row>
    <row r="123" ht="16.5">
      <c r="A123" s="60"/>
    </row>
    <row r="124" ht="16.5">
      <c r="A124" s="60"/>
    </row>
    <row r="125" ht="16.5">
      <c r="A125" s="60"/>
    </row>
    <row r="126" ht="16.5">
      <c r="A126" s="60"/>
    </row>
    <row r="127" ht="16.5">
      <c r="A127" s="60"/>
    </row>
    <row r="128" ht="16.5">
      <c r="A128" s="60"/>
    </row>
    <row r="129" ht="16.5">
      <c r="A129" s="60"/>
    </row>
    <row r="130" ht="16.5">
      <c r="A130" s="60"/>
    </row>
    <row r="131" ht="16.5">
      <c r="A131" s="60"/>
    </row>
    <row r="132" ht="16.5">
      <c r="A132" s="60"/>
    </row>
    <row r="133" ht="16.5">
      <c r="A133" s="60"/>
    </row>
    <row r="134" ht="16.5">
      <c r="A134" s="60"/>
    </row>
    <row r="135" ht="16.5">
      <c r="A135" s="60"/>
    </row>
    <row r="136" ht="16.5">
      <c r="A136" s="60"/>
    </row>
    <row r="137" ht="16.5">
      <c r="A137" s="60"/>
    </row>
    <row r="138" ht="16.5">
      <c r="A138" s="60"/>
    </row>
    <row r="139" ht="16.5">
      <c r="A139" s="60"/>
    </row>
    <row r="140" ht="16.5">
      <c r="A140" s="60"/>
    </row>
    <row r="141" ht="16.5">
      <c r="A141" s="60"/>
    </row>
    <row r="142" ht="16.5">
      <c r="A142" s="60"/>
    </row>
    <row r="143" ht="16.5">
      <c r="A143" s="60"/>
    </row>
    <row r="144" ht="16.5">
      <c r="A144" s="60"/>
    </row>
    <row r="145" ht="16.5">
      <c r="A145" s="60"/>
    </row>
    <row r="146" ht="16.5">
      <c r="A146" s="60"/>
    </row>
    <row r="147" ht="16.5">
      <c r="A147" s="60"/>
    </row>
    <row r="148" ht="16.5">
      <c r="A148" s="60"/>
    </row>
    <row r="149" ht="16.5">
      <c r="A149" s="60"/>
    </row>
    <row r="150" ht="16.5">
      <c r="A150" s="60"/>
    </row>
    <row r="151" ht="16.5">
      <c r="A151" s="60"/>
    </row>
    <row r="152" ht="16.5">
      <c r="A152" s="60"/>
    </row>
    <row r="153" ht="16.5">
      <c r="A153" s="60"/>
    </row>
    <row r="154" ht="16.5">
      <c r="A154" s="60"/>
    </row>
    <row r="155" ht="16.5">
      <c r="A155" s="60"/>
    </row>
    <row r="156" ht="16.5">
      <c r="A156" s="60"/>
    </row>
    <row r="157" ht="16.5">
      <c r="A157" s="60"/>
    </row>
    <row r="158" ht="16.5">
      <c r="A158" s="60"/>
    </row>
    <row r="159" ht="16.5">
      <c r="A159" s="60"/>
    </row>
    <row r="160" ht="16.5">
      <c r="A160" s="60"/>
    </row>
    <row r="161" ht="16.5">
      <c r="A161" s="60"/>
    </row>
    <row r="162" ht="16.5">
      <c r="A162" s="60"/>
    </row>
    <row r="163" ht="16.5">
      <c r="A163" s="60"/>
    </row>
    <row r="164" ht="16.5">
      <c r="A164" s="60"/>
    </row>
    <row r="165" ht="16.5">
      <c r="A165" s="60"/>
    </row>
    <row r="166" ht="16.5">
      <c r="A166" s="60"/>
    </row>
    <row r="167" ht="16.5">
      <c r="A167" s="60"/>
    </row>
    <row r="168" ht="16.5">
      <c r="A168" s="60"/>
    </row>
    <row r="169" ht="16.5">
      <c r="A169" s="60"/>
    </row>
    <row r="170" ht="16.5"/>
    <row r="171" ht="16.5"/>
    <row r="172" ht="16.5"/>
    <row r="173" ht="16.5"/>
    <row r="174" ht="16.5"/>
    <row r="175" ht="16.5"/>
    <row r="176" ht="16.5"/>
    <row r="177" ht="16.5"/>
    <row r="178" ht="16.5"/>
    <row r="179" ht="16.5"/>
    <row r="180" ht="16.5"/>
    <row r="181" ht="16.5"/>
    <row r="182" ht="16.5"/>
    <row r="183" ht="16.5"/>
  </sheetData>
  <mergeCells count="9">
    <mergeCell ref="A6:G6"/>
    <mergeCell ref="A7:G7"/>
    <mergeCell ref="A9:G9"/>
    <mergeCell ref="A10:C10"/>
    <mergeCell ref="D10:G10"/>
    <mergeCell ref="A1:G1"/>
    <mergeCell ref="A2:G2"/>
    <mergeCell ref="A3:G3"/>
    <mergeCell ref="A5:G5"/>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 VIORS;Lāčplēša iela 81;Daugavpils;Reģ. nr. 41503042308;talr.: +371 2201 3617</dc:creator>
  <cp:keywords/>
  <dc:description/>
  <cp:lastModifiedBy>onwer</cp:lastModifiedBy>
  <cp:lastPrinted>2014-10-28T14:04:49Z</cp:lastPrinted>
  <dcterms:created xsi:type="dcterms:W3CDTF">2008-01-17T12:37:41Z</dcterms:created>
  <dcterms:modified xsi:type="dcterms:W3CDTF">2014-10-31T06:39:51Z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1062</vt:i4>
  </property>
</Properties>
</file>